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S:\PBSU\BSS\FORMS MANAGEMENT\FORMS\FORMS QUEUE\2. DRAFT FORMS TO REVIEW\PENDING PROGRAM RESPONSE\ECCD_NVEPB-010\"/>
    </mc:Choice>
  </mc:AlternateContent>
  <xr:revisionPtr revIDLastSave="0" documentId="13_ncr:201_{EE5B0E0B-45B0-43E7-B41A-252181509459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ON-ROAD (2022-2023MY)" sheetId="6" r:id="rId1"/>
    <sheet name="vlookup" sheetId="3" state="hidden" r:id="rId2"/>
    <sheet name="data" sheetId="2" state="hidden" r:id="rId3"/>
  </sheets>
  <definedNames>
    <definedName name="A.1_Light_duty_vehicle_test_group_and_medium_duty_vehicle_test_group">data!$B$3:$B$6</definedName>
    <definedName name="A.2_SPCNS_certified_engine_package">data!$L$3:$L$6</definedName>
    <definedName name="A.3_SPCNS_certified_engine_package_extension">data!$N$3</definedName>
    <definedName name="A.4_SPMV_certified_engine_package">data!$P$3:$P$6</definedName>
    <definedName name="A.5_SPMV_manufacturer">data!$R$3</definedName>
    <definedName name="A.6_Street_use_motorcycle_family_and_motorcycle_engine_family">data!$V$3:$V$7</definedName>
    <definedName name="B.1_HD_CI_engine_family_and_MD_CI_engine_family">data!$D$3:$D$5</definedName>
    <definedName name="B.2_HDO_engine_family_and_MDO_engine_family">data!$F$3:$F$5</definedName>
    <definedName name="B.3_Heavy_duty_vehicle_evaporative_emissions_family_and_Incomplete_MDV_evaporative_emissions_family">data!$H$3:$H$5</definedName>
    <definedName name="B.4_On_Road_Heavy_Duty_Exempt_Engines">data!$X$3</definedName>
    <definedName name="B.5_Fuel_fired_heater">data!$AD$3</definedName>
    <definedName name="C.1_Heavy_duty_greenhouse_gas_vehicle_family">data!$J$3:$J$7</definedName>
    <definedName name="C.2_Trailer_family">data!$T$3:$T$5</definedName>
    <definedName name="C.3_Aerodynamic_technologies">data!$Z$3</definedName>
    <definedName name="C.4_Zero_emission_powertrain_family">data!$AB$3</definedName>
    <definedName name="Categories">vlookup!$F$2:$F$25</definedName>
    <definedName name="DT">vlookup!$A$2:$D$106</definedName>
    <definedName name="Fee_Types" localSheetId="1">vlookup!$G$3:$G$9</definedName>
    <definedName name="YearType">vlookup!$H$2:$H$4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8" i="3" l="1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67" i="3" l="1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G35" i="6" l="1"/>
  <c r="G34" i="6"/>
  <c r="G33" i="6"/>
  <c r="G32" i="6"/>
  <c r="G24" i="6"/>
  <c r="G16" i="6"/>
  <c r="G23" i="6"/>
  <c r="G22" i="6"/>
  <c r="G21" i="6"/>
  <c r="G27" i="6"/>
  <c r="G18" i="6"/>
  <c r="G31" i="6"/>
  <c r="G30" i="6"/>
  <c r="G29" i="6"/>
  <c r="G28" i="6"/>
  <c r="G20" i="6"/>
  <c r="G19" i="6"/>
  <c r="G26" i="6"/>
  <c r="G25" i="6"/>
  <c r="G17" i="6"/>
  <c r="U4" i="2"/>
  <c r="G37" i="6" l="1"/>
</calcChain>
</file>

<file path=xl/sharedStrings.xml><?xml version="1.0" encoding="utf-8"?>
<sst xmlns="http://schemas.openxmlformats.org/spreadsheetml/2006/main" count="424" uniqueCount="89">
  <si>
    <t>Payment Row Number</t>
  </si>
  <si>
    <t>Model Year/Calendar Year</t>
  </si>
  <si>
    <t>Category Type (drop down)</t>
  </si>
  <si>
    <t>Fee Type (drop down)</t>
  </si>
  <si>
    <t>Amount</t>
  </si>
  <si>
    <t>Light-duty vehicle test group and medium-duty vehicle test group</t>
  </si>
  <si>
    <t>Base</t>
  </si>
  <si>
    <t>HD CI engine family and MD CI engine family</t>
  </si>
  <si>
    <t>Partial Carry-Over</t>
  </si>
  <si>
    <t>Total Due</t>
  </si>
  <si>
    <t>vlookup</t>
  </si>
  <si>
    <t>Categories</t>
  </si>
  <si>
    <t>Fee Types</t>
  </si>
  <si>
    <t>Fees</t>
  </si>
  <si>
    <t>Year Type</t>
  </si>
  <si>
    <t>Carry-Over</t>
  </si>
  <si>
    <t>HDO engine family and MDO engine family</t>
  </si>
  <si>
    <t>Zero-Emission</t>
  </si>
  <si>
    <t>Heavy-duty vehicle evaporative emissions family and Incomplete MDV evaporative emissions family</t>
  </si>
  <si>
    <t>Low California Production Manufacturer</t>
  </si>
  <si>
    <t>N/A</t>
  </si>
  <si>
    <t>Heavy-duty greenhouse gas vehicle family</t>
  </si>
  <si>
    <t>Low California Production for Sale Engine Family</t>
  </si>
  <si>
    <t>SPCNS certified engine package</t>
  </si>
  <si>
    <t>HD GHG Partial Carry-Over</t>
  </si>
  <si>
    <t>SPCNS certified engine package extension</t>
  </si>
  <si>
    <t>SPMV certified engine package</t>
  </si>
  <si>
    <t>Trailer family</t>
  </si>
  <si>
    <t>Street-use motorcycle family and motorcycle engine family</t>
  </si>
  <si>
    <t>On-Road Heavy-Duty Exempt Engines</t>
  </si>
  <si>
    <t>Aerodynamic technologies</t>
  </si>
  <si>
    <t>Zero-emission powertrain family</t>
  </si>
  <si>
    <t>Fuel-fired heater</t>
  </si>
  <si>
    <t>2023 Model Year / 2022 Calendar Year</t>
  </si>
  <si>
    <t>Light-duty vehicle test group and medium-duty vehicle test group fee</t>
  </si>
  <si>
    <t>HD CI engine family and MD CI engine family fee</t>
  </si>
  <si>
    <t>HDO engine family and MDO engine family fee</t>
  </si>
  <si>
    <t>Heavy-duty vehicle evaporative emissions family and Incomplete MDV evaporative emissions family fee</t>
  </si>
  <si>
    <t>Heavy-duty greenhouse gas vehicle family fee</t>
  </si>
  <si>
    <t>SPCNS certified engine package fee</t>
  </si>
  <si>
    <t>SPCNS certified engine package extension fee</t>
  </si>
  <si>
    <t>SPMV certified engine package fee</t>
  </si>
  <si>
    <t xml:space="preserve">SPMV manufacturer </t>
  </si>
  <si>
    <t>SPMV manufacturer fee</t>
  </si>
  <si>
    <t>Trailer family fee</t>
  </si>
  <si>
    <t>Street-use motorcycle family and motorcycle engine family fee</t>
  </si>
  <si>
    <t>On-Road Heavy-Duty Exempt Engines fee</t>
  </si>
  <si>
    <t>Aerodynamic technologies fee</t>
  </si>
  <si>
    <t>Zero-emission powertrain family fee</t>
  </si>
  <si>
    <t>Fuel-fired heater fee</t>
  </si>
  <si>
    <t>I,</t>
  </si>
  <si>
    <t>, attest that any information provided is true, accurate, and complete.</t>
  </si>
  <si>
    <t>-----------------------------------------------</t>
  </si>
  <si>
    <t>A.1 Light-duty vehicle test group and medium-duty vehicle test group</t>
  </si>
  <si>
    <t>A.2 SPCNS certified engine package</t>
  </si>
  <si>
    <t>A.3 SPCNS certified engine package extension</t>
  </si>
  <si>
    <t>A.4 SPMV certified engine package</t>
  </si>
  <si>
    <t>A.5 SPMV manufacturer</t>
  </si>
  <si>
    <t>A.6 Street-use motorcycle family and motorcycle engine family</t>
  </si>
  <si>
    <t>B.1 HD CI engine family and MD CI engine family</t>
  </si>
  <si>
    <t>B.2 HDO engine family and MDO engine family</t>
  </si>
  <si>
    <t>B.3 Heavy-duty vehicle evaporative emissions family and Incomplete MDV evaporative emissions family</t>
  </si>
  <si>
    <t>B.4 On-Road Heavy-Duty Exempt Engines</t>
  </si>
  <si>
    <t>B.5 Fuel-fired heater</t>
  </si>
  <si>
    <t>C.1 Heavy-duty greenhouse gas vehicle family</t>
  </si>
  <si>
    <t>C.2 Trailer family</t>
  </si>
  <si>
    <t>C.3 Aerodynamic technologies</t>
  </si>
  <si>
    <t>C.4 Zero-emission powertrain family</t>
  </si>
  <si>
    <t>Model Year 2023</t>
  </si>
  <si>
    <t>Calendar Year 2022</t>
  </si>
  <si>
    <t>Unique Application Identifier: Test Group, Engine Family, Trailer Family name, Vehicle Family, ZEP Family, if applicable (ID listed in payment row must match the unique identifier given to the certification application)</t>
  </si>
  <si>
    <t xml:space="preserve">C. Heavy-Duty Greenhouse Gas </t>
  </si>
  <si>
    <t>A. On-Road Light-Duty Vehicles and Motorcycles</t>
  </si>
  <si>
    <t>B. Heavy Duty Engine/Evaporative Systems and Fuel Fired Heaters</t>
  </si>
  <si>
    <t>Product Description or file name</t>
  </si>
  <si>
    <t>Company Name:</t>
  </si>
  <si>
    <t>Contact Name:</t>
  </si>
  <si>
    <t>Contact Telephone Number:</t>
  </si>
  <si>
    <t>Contact E-mail:</t>
  </si>
  <si>
    <t>PRODUCT INFORMATION</t>
  </si>
  <si>
    <t>Street Address:</t>
  </si>
  <si>
    <t>CARB USE ONLY</t>
  </si>
  <si>
    <t xml:space="preserve">COMPANY INFORMATION </t>
  </si>
  <si>
    <t>Country:</t>
  </si>
  <si>
    <r>
      <rPr>
        <sz val="8"/>
        <color theme="1"/>
        <rFont val="Arial"/>
        <family val="2"/>
      </rPr>
      <t xml:space="preserve">STATE OF CALIFORNIA                                                                                                                                                                                                                                                                                                                                                                                                                                                                                                                                                                                                                CALIFORNIA ENVIRONMENTAL PROTECTION AGENCY                                                                                                                                                                                                                                                                                                                                                                                                                                                                                                                                          CALIFORNIA AIR RESOURCES BOARD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theme="1"/>
        <rFont val="Arial"/>
        <family val="2"/>
      </rPr>
      <t>MOBILE SOURCE CERTIFICATION AND COMPLIANCE FEE PAYMENT FORM FOR ON-ROAD MODEL YEAR 2023 APPLICATIONS; CALENDAR YEAR 2022 APPLICATIONS ONLY</t>
    </r>
    <r>
      <rPr>
        <sz val="8"/>
        <color theme="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ECCD/NVEPB-010 (NEW. 03/2022) WORKSHEET 1 OF 1 </t>
    </r>
  </si>
  <si>
    <t>Invoice Name:</t>
  </si>
  <si>
    <t>Invoice Date:</t>
  </si>
  <si>
    <t>FI$Cal Account Number:</t>
  </si>
  <si>
    <t>City, State, Zip: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</si>
</sst>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&quot;$&quot;#,##0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Harlow Solid Italic"/>
      <family val="5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7" fillId="0" borderId="1" xfId="0" applyFont="1" applyBorder="1" applyAlignment="1" applyProtection="1">
      <alignment wrapText="1"/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0" fontId="7" fillId="0" borderId="1" xfId="0" applyFont="1" applyBorder="1" applyProtection="1">
      <protection locked="0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/>
    <xf numFmtId="164" fontId="7" fillId="0" borderId="1" xfId="0" applyNumberFormat="1" applyFont="1" applyBorder="1" applyAlignment="1" applyProtection="1">
      <alignment horizontal="center"/>
      <protection hidden="1"/>
    </xf>
    <xf numFmtId="164" fontId="3" fillId="0" borderId="3" xfId="0" applyNumberFormat="1" applyFont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vertical="top" wrapText="1"/>
    </xf>
    <xf numFmtId="0" fontId="0" fillId="0" borderId="0" xfId="0" applyProtection="1"/>
    <xf numFmtId="0" fontId="2" fillId="0" borderId="0" xfId="0" applyFont="1" applyFill="1" applyBorder="1" applyAlignment="1" applyProtection="1">
      <alignment vertical="top" wrapText="1"/>
    </xf>
    <xf numFmtId="0" fontId="0" fillId="0" borderId="0" xfId="0" applyBorder="1" applyProtection="1"/>
    <xf numFmtId="0" fontId="2" fillId="0" borderId="6" xfId="0" applyFont="1" applyFill="1" applyBorder="1" applyAlignment="1" applyProtection="1">
      <alignment vertical="top" wrapText="1"/>
    </xf>
    <xf numFmtId="0" fontId="9" fillId="0" borderId="0" xfId="0" applyFont="1" applyProtection="1"/>
    <xf numFmtId="0" fontId="3" fillId="4" borderId="3" xfId="0" applyFont="1" applyFill="1" applyBorder="1" applyAlignment="1" applyProtection="1">
      <alignment horizontal="center" vertical="center" wrapText="1"/>
    </xf>
    <xf numFmtId="165" fontId="3" fillId="4" borderId="3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wrapText="1"/>
    </xf>
    <xf numFmtId="0" fontId="2" fillId="0" borderId="0" xfId="0" applyFont="1" applyBorder="1" applyProtection="1"/>
    <xf numFmtId="0" fontId="2" fillId="0" borderId="5" xfId="0" applyFont="1" applyBorder="1" applyAlignment="1" applyProtection="1">
      <alignment wrapText="1"/>
    </xf>
    <xf numFmtId="164" fontId="2" fillId="0" borderId="5" xfId="0" applyNumberFormat="1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3" fillId="4" borderId="3" xfId="0" applyFont="1" applyFill="1" applyBorder="1" applyAlignment="1" applyProtection="1">
      <alignment horizontal="right" wrapText="1"/>
    </xf>
    <xf numFmtId="0" fontId="3" fillId="0" borderId="0" xfId="0" applyFont="1" applyBorder="1" applyAlignment="1" applyProtection="1">
      <alignment wrapText="1"/>
    </xf>
    <xf numFmtId="164" fontId="3" fillId="0" borderId="0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right"/>
    </xf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wrapText="1"/>
    </xf>
    <xf numFmtId="165" fontId="0" fillId="0" borderId="0" xfId="0" applyNumberFormat="1" applyBorder="1" applyProtection="1"/>
    <xf numFmtId="0" fontId="0" fillId="0" borderId="0" xfId="0" applyProtection="1">
      <protection hidden="1"/>
    </xf>
    <xf numFmtId="0" fontId="0" fillId="0" borderId="0" xfId="0" applyAlignment="1" applyProtection="1"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Alignment="1" applyProtection="1">
      <alignment horizontal="right"/>
      <protection hidden="1"/>
    </xf>
    <xf numFmtId="164" fontId="0" fillId="0" borderId="0" xfId="0" applyNumberForma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right" wrapText="1"/>
      <protection hidden="1"/>
    </xf>
    <xf numFmtId="164" fontId="0" fillId="0" borderId="0" xfId="0" applyNumberFormat="1" applyBorder="1" applyAlignment="1" applyProtection="1">
      <alignment horizontal="center"/>
      <protection hidden="1"/>
    </xf>
    <xf numFmtId="0" fontId="0" fillId="0" borderId="0" xfId="0" quotePrefix="1" applyAlignment="1" applyProtection="1">
      <protection hidden="1"/>
    </xf>
    <xf numFmtId="0" fontId="0" fillId="0" borderId="0" xfId="0" applyFill="1" applyBorder="1" applyAlignment="1" applyProtection="1">
      <alignment horizontal="right" wrapText="1"/>
      <protection hidden="1"/>
    </xf>
    <xf numFmtId="0" fontId="0" fillId="2" borderId="0" xfId="0" applyFill="1" applyProtection="1">
      <protection hidden="1"/>
    </xf>
    <xf numFmtId="0" fontId="0" fillId="0" borderId="0" xfId="0" applyFill="1" applyAlignment="1" applyProtection="1">
      <protection hidden="1"/>
    </xf>
    <xf numFmtId="164" fontId="0" fillId="0" borderId="0" xfId="0" applyNumberFormat="1" applyProtection="1">
      <protection hidden="1"/>
    </xf>
    <xf numFmtId="164" fontId="5" fillId="0" borderId="0" xfId="0" applyNumberFormat="1" applyFont="1" applyFill="1" applyProtection="1">
      <protection hidden="1"/>
    </xf>
    <xf numFmtId="6" fontId="0" fillId="0" borderId="0" xfId="0" applyNumberFormat="1" applyProtection="1">
      <protection hidden="1"/>
    </xf>
    <xf numFmtId="0" fontId="0" fillId="0" borderId="0" xfId="0" applyFill="1" applyAlignment="1" applyProtection="1">
      <alignment wrapText="1"/>
      <protection hidden="1"/>
    </xf>
    <xf numFmtId="6" fontId="0" fillId="0" borderId="0" xfId="0" applyNumberFormat="1" applyAlignment="1" applyProtection="1">
      <alignment horizontal="right"/>
      <protection hidden="1"/>
    </xf>
    <xf numFmtId="0" fontId="0" fillId="3" borderId="0" xfId="0" applyFill="1" applyBorder="1" applyAlignment="1" applyProtection="1">
      <alignment horizontal="right" wrapText="1"/>
      <protection hidden="1"/>
    </xf>
    <xf numFmtId="164" fontId="0" fillId="2" borderId="0" xfId="0" applyNumberFormat="1" applyFill="1" applyProtection="1">
      <protection hidden="1"/>
    </xf>
    <xf numFmtId="0" fontId="0" fillId="0" borderId="0" xfId="0" applyFill="1" applyProtection="1">
      <protection hidden="1"/>
    </xf>
    <xf numFmtId="164" fontId="0" fillId="0" borderId="0" xfId="0" applyNumberFormat="1" applyFill="1" applyProtection="1">
      <protection hidden="1"/>
    </xf>
    <xf numFmtId="164" fontId="4" fillId="0" borderId="0" xfId="0" applyNumberFormat="1" applyFont="1" applyFill="1" applyProtection="1">
      <protection hidden="1"/>
    </xf>
    <xf numFmtId="0" fontId="3" fillId="4" borderId="1" xfId="0" applyFont="1" applyFill="1" applyBorder="1" applyAlignment="1" applyProtection="1">
      <alignment horizontal="left" vertical="top" wrapText="1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left" vertical="top" wrapText="1"/>
    </xf>
    <xf numFmtId="0" fontId="3" fillId="0" borderId="4" xfId="0" applyFont="1" applyFill="1" applyBorder="1" applyAlignment="1" applyProtection="1">
      <alignment horizontal="center" wrapText="1"/>
    </xf>
    <xf numFmtId="0" fontId="3" fillId="5" borderId="3" xfId="0" applyFont="1" applyFill="1" applyBorder="1" applyAlignment="1" applyProtection="1">
      <alignment horizontal="left" vertical="top" wrapText="1"/>
    </xf>
    <xf numFmtId="0" fontId="2" fillId="5" borderId="3" xfId="0" applyFont="1" applyFill="1" applyBorder="1" applyAlignment="1" applyProtection="1">
      <alignment horizontal="center" vertical="top" wrapText="1"/>
      <protection locked="0"/>
    </xf>
    <xf numFmtId="0" fontId="3" fillId="5" borderId="1" xfId="0" applyFont="1" applyFill="1" applyBorder="1" applyAlignment="1" applyProtection="1">
      <alignment horizontal="left" vertical="top" wrapText="1"/>
    </xf>
    <xf numFmtId="0" fontId="2" fillId="5" borderId="1" xfId="0" applyFont="1" applyFill="1" applyBorder="1" applyAlignment="1" applyProtection="1">
      <alignment horizontal="center" vertical="top" wrapText="1"/>
      <protection locked="0"/>
    </xf>
    <xf numFmtId="0" fontId="3" fillId="0" borderId="2" xfId="0" applyFont="1" applyFill="1" applyBorder="1" applyAlignment="1" applyProtection="1">
      <alignment horizontal="center" wrapText="1"/>
    </xf>
    <xf numFmtId="0" fontId="3" fillId="4" borderId="3" xfId="0" applyFont="1" applyFill="1" applyBorder="1" applyAlignment="1" applyProtection="1">
      <alignment horizontal="left" vertical="top" wrapText="1"/>
    </xf>
    <xf numFmtId="0" fontId="2" fillId="0" borderId="3" xfId="0" applyFont="1" applyFill="1" applyBorder="1" applyAlignment="1" applyProtection="1">
      <alignment horizontal="center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8FF2F-6E48-4ADE-BBFD-A4F1E96E5A5D}">
  <sheetPr>
    <pageSetUpPr fitToPage="1"/>
  </sheetPr>
  <dimension ref="A1:I44"/>
  <sheetViews>
    <sheetView tabSelected="1" zoomScale="52" workbookViewId="0">
      <selection activeCell="A14" sqref="A14:G14"/>
    </sheetView>
  </sheetViews>
  <sheetFormatPr defaultColWidth="0" defaultRowHeight="14.5" zeroHeight="1" x14ac:dyDescent="0.35"/>
  <cols>
    <col min="1" max="1" width="14.54296875" style="9" customWidth="1"/>
    <col min="2" max="2" width="27" style="9" customWidth="1"/>
    <col min="3" max="3" width="18.6328125" style="9" customWidth="1"/>
    <col min="4" max="4" width="52.08984375" style="9" customWidth="1"/>
    <col min="5" max="5" width="18.1796875" style="9" customWidth="1"/>
    <col min="6" max="6" width="16.08984375" style="9" customWidth="1"/>
    <col min="7" max="7" width="13.1796875" style="9" customWidth="1"/>
    <col min="8" max="9" width="8.7265625" style="9" customWidth="1"/>
    <col min="10" max="16384" width="8.7265625" style="9" hidden="1"/>
  </cols>
  <sheetData>
    <row r="1" spans="1:8" ht="79" customHeight="1" x14ac:dyDescent="0.35">
      <c r="A1" s="55" t="s">
        <v>84</v>
      </c>
      <c r="B1" s="55"/>
      <c r="C1" s="55"/>
      <c r="D1" s="55"/>
      <c r="E1" s="55"/>
      <c r="F1" s="55"/>
      <c r="G1" s="55"/>
      <c r="H1" s="8"/>
    </row>
    <row r="2" spans="1:8" ht="26" customHeight="1" thickBot="1" x14ac:dyDescent="0.4">
      <c r="A2" s="56" t="s">
        <v>81</v>
      </c>
      <c r="B2" s="56"/>
      <c r="C2" s="56"/>
      <c r="D2" s="56"/>
      <c r="E2" s="56"/>
      <c r="F2" s="56"/>
      <c r="G2" s="56"/>
      <c r="H2" s="10"/>
    </row>
    <row r="3" spans="1:8" ht="16" thickTop="1" x14ac:dyDescent="0.35">
      <c r="A3" s="57" t="s">
        <v>85</v>
      </c>
      <c r="B3" s="57"/>
      <c r="C3" s="57"/>
      <c r="D3" s="58"/>
      <c r="E3" s="58"/>
      <c r="F3" s="58"/>
      <c r="G3" s="58"/>
      <c r="H3" s="10"/>
    </row>
    <row r="4" spans="1:8" ht="15.5" x14ac:dyDescent="0.35">
      <c r="A4" s="59" t="s">
        <v>86</v>
      </c>
      <c r="B4" s="59"/>
      <c r="C4" s="59"/>
      <c r="D4" s="60"/>
      <c r="E4" s="60"/>
      <c r="F4" s="60"/>
      <c r="G4" s="60"/>
      <c r="H4" s="10"/>
    </row>
    <row r="5" spans="1:8" s="11" customFormat="1" ht="26" customHeight="1" thickBot="1" x14ac:dyDescent="0.4">
      <c r="A5" s="61" t="s">
        <v>82</v>
      </c>
      <c r="B5" s="61"/>
      <c r="C5" s="61"/>
      <c r="D5" s="61"/>
      <c r="E5" s="61"/>
      <c r="F5" s="61"/>
      <c r="G5" s="61"/>
      <c r="H5" s="10"/>
    </row>
    <row r="6" spans="1:8" ht="16" thickTop="1" x14ac:dyDescent="0.35">
      <c r="A6" s="62" t="s">
        <v>75</v>
      </c>
      <c r="B6" s="62"/>
      <c r="C6" s="62"/>
      <c r="D6" s="63"/>
      <c r="E6" s="63"/>
      <c r="F6" s="63"/>
      <c r="G6" s="63"/>
      <c r="H6" s="12"/>
    </row>
    <row r="7" spans="1:8" ht="15.5" x14ac:dyDescent="0.35">
      <c r="A7" s="52" t="s">
        <v>80</v>
      </c>
      <c r="B7" s="52"/>
      <c r="C7" s="52"/>
      <c r="D7" s="53"/>
      <c r="E7" s="53"/>
      <c r="F7" s="53"/>
      <c r="G7" s="53"/>
      <c r="H7" s="12"/>
    </row>
    <row r="8" spans="1:8" ht="15.5" x14ac:dyDescent="0.35">
      <c r="A8" s="52" t="s">
        <v>88</v>
      </c>
      <c r="B8" s="52"/>
      <c r="C8" s="52"/>
      <c r="D8" s="53"/>
      <c r="E8" s="53"/>
      <c r="F8" s="53"/>
      <c r="G8" s="53"/>
      <c r="H8" s="12"/>
    </row>
    <row r="9" spans="1:8" ht="15.5" x14ac:dyDescent="0.35">
      <c r="A9" s="52" t="s">
        <v>83</v>
      </c>
      <c r="B9" s="52"/>
      <c r="C9" s="52"/>
      <c r="D9" s="53"/>
      <c r="E9" s="53"/>
      <c r="F9" s="53"/>
      <c r="G9" s="53"/>
      <c r="H9" s="12"/>
    </row>
    <row r="10" spans="1:8" ht="15.5" x14ac:dyDescent="0.35">
      <c r="A10" s="52" t="s">
        <v>76</v>
      </c>
      <c r="B10" s="52"/>
      <c r="C10" s="52"/>
      <c r="D10" s="53"/>
      <c r="E10" s="53"/>
      <c r="F10" s="53"/>
      <c r="G10" s="53"/>
      <c r="H10" s="12"/>
    </row>
    <row r="11" spans="1:8" ht="15.5" x14ac:dyDescent="0.35">
      <c r="A11" s="52" t="s">
        <v>77</v>
      </c>
      <c r="B11" s="52"/>
      <c r="C11" s="52"/>
      <c r="D11" s="53"/>
      <c r="E11" s="53"/>
      <c r="F11" s="53"/>
      <c r="G11" s="53"/>
      <c r="H11" s="12"/>
    </row>
    <row r="12" spans="1:8" ht="15.5" x14ac:dyDescent="0.35">
      <c r="A12" s="52" t="s">
        <v>78</v>
      </c>
      <c r="B12" s="52"/>
      <c r="C12" s="52"/>
      <c r="D12" s="53"/>
      <c r="E12" s="53"/>
      <c r="F12" s="53"/>
      <c r="G12" s="53"/>
      <c r="H12" s="12"/>
    </row>
    <row r="13" spans="1:8" ht="15.5" x14ac:dyDescent="0.35">
      <c r="A13" s="52" t="s">
        <v>87</v>
      </c>
      <c r="B13" s="52"/>
      <c r="C13" s="52"/>
      <c r="D13" s="53"/>
      <c r="E13" s="53"/>
      <c r="F13" s="53"/>
      <c r="G13" s="53"/>
      <c r="H13" s="12"/>
    </row>
    <row r="14" spans="1:8" ht="26" customHeight="1" thickBot="1" x14ac:dyDescent="0.4">
      <c r="A14" s="54" t="s">
        <v>79</v>
      </c>
      <c r="B14" s="54"/>
      <c r="C14" s="54"/>
      <c r="D14" s="54"/>
      <c r="E14" s="54"/>
      <c r="F14" s="54"/>
      <c r="G14" s="54"/>
      <c r="H14" s="13"/>
    </row>
    <row r="15" spans="1:8" ht="86" customHeight="1" thickTop="1" x14ac:dyDescent="0.35">
      <c r="A15" s="14" t="s">
        <v>0</v>
      </c>
      <c r="B15" s="14" t="s">
        <v>74</v>
      </c>
      <c r="C15" s="14" t="s">
        <v>1</v>
      </c>
      <c r="D15" s="14" t="s">
        <v>70</v>
      </c>
      <c r="E15" s="14" t="s">
        <v>2</v>
      </c>
      <c r="F15" s="14" t="s">
        <v>3</v>
      </c>
      <c r="G15" s="15" t="s">
        <v>4</v>
      </c>
    </row>
    <row r="16" spans="1:8" ht="15.5" x14ac:dyDescent="0.35">
      <c r="A16" s="16">
        <v>1</v>
      </c>
      <c r="B16" s="1"/>
      <c r="C16" s="2"/>
      <c r="D16" s="3"/>
      <c r="E16" s="1"/>
      <c r="F16" s="1"/>
      <c r="G16" s="6" t="str">
        <f t="shared" ref="G16:G35" si="0">IFERROR(VLOOKUP(E16&amp;F16,DT,4,FALSE),"")</f>
        <v/>
      </c>
    </row>
    <row r="17" spans="1:7" ht="15.5" x14ac:dyDescent="0.35">
      <c r="A17" s="16">
        <v>2</v>
      </c>
      <c r="B17" s="1"/>
      <c r="C17" s="2"/>
      <c r="D17" s="3"/>
      <c r="E17" s="1"/>
      <c r="F17" s="1"/>
      <c r="G17" s="6" t="str">
        <f t="shared" si="0"/>
        <v/>
      </c>
    </row>
    <row r="18" spans="1:7" ht="15.5" x14ac:dyDescent="0.35">
      <c r="A18" s="16">
        <v>3</v>
      </c>
      <c r="B18" s="1"/>
      <c r="C18" s="2"/>
      <c r="D18" s="3"/>
      <c r="E18" s="1"/>
      <c r="F18" s="1"/>
      <c r="G18" s="6" t="str">
        <f t="shared" si="0"/>
        <v/>
      </c>
    </row>
    <row r="19" spans="1:7" ht="15.5" x14ac:dyDescent="0.35">
      <c r="A19" s="16">
        <v>4</v>
      </c>
      <c r="B19" s="1"/>
      <c r="C19" s="2"/>
      <c r="D19" s="3"/>
      <c r="E19" s="1"/>
      <c r="F19" s="1"/>
      <c r="G19" s="6" t="str">
        <f t="shared" si="0"/>
        <v/>
      </c>
    </row>
    <row r="20" spans="1:7" ht="15.5" x14ac:dyDescent="0.35">
      <c r="A20" s="16">
        <v>5</v>
      </c>
      <c r="B20" s="1"/>
      <c r="C20" s="2"/>
      <c r="D20" s="3"/>
      <c r="E20" s="1"/>
      <c r="F20" s="1"/>
      <c r="G20" s="6" t="str">
        <f t="shared" si="0"/>
        <v/>
      </c>
    </row>
    <row r="21" spans="1:7" ht="15.5" x14ac:dyDescent="0.35">
      <c r="A21" s="16">
        <v>6</v>
      </c>
      <c r="B21" s="1"/>
      <c r="C21" s="2"/>
      <c r="D21" s="3"/>
      <c r="E21" s="1"/>
      <c r="F21" s="1"/>
      <c r="G21" s="6" t="str">
        <f t="shared" si="0"/>
        <v/>
      </c>
    </row>
    <row r="22" spans="1:7" ht="15.5" x14ac:dyDescent="0.35">
      <c r="A22" s="16">
        <v>7</v>
      </c>
      <c r="B22" s="1"/>
      <c r="C22" s="2"/>
      <c r="D22" s="3"/>
      <c r="E22" s="1"/>
      <c r="F22" s="1"/>
      <c r="G22" s="6" t="str">
        <f t="shared" si="0"/>
        <v/>
      </c>
    </row>
    <row r="23" spans="1:7" ht="15.5" x14ac:dyDescent="0.35">
      <c r="A23" s="16">
        <v>8</v>
      </c>
      <c r="B23" s="1"/>
      <c r="C23" s="2"/>
      <c r="D23" s="3"/>
      <c r="E23" s="1"/>
      <c r="F23" s="1"/>
      <c r="G23" s="6" t="str">
        <f t="shared" si="0"/>
        <v/>
      </c>
    </row>
    <row r="24" spans="1:7" ht="15.5" x14ac:dyDescent="0.35">
      <c r="A24" s="16">
        <v>9</v>
      </c>
      <c r="B24" s="1"/>
      <c r="C24" s="2"/>
      <c r="D24" s="3"/>
      <c r="E24" s="1"/>
      <c r="F24" s="1"/>
      <c r="G24" s="6" t="str">
        <f t="shared" si="0"/>
        <v/>
      </c>
    </row>
    <row r="25" spans="1:7" ht="15.5" x14ac:dyDescent="0.35">
      <c r="A25" s="16">
        <v>10</v>
      </c>
      <c r="B25" s="1"/>
      <c r="C25" s="2"/>
      <c r="D25" s="3"/>
      <c r="E25" s="1"/>
      <c r="F25" s="1"/>
      <c r="G25" s="6" t="str">
        <f t="shared" si="0"/>
        <v/>
      </c>
    </row>
    <row r="26" spans="1:7" ht="15.5" x14ac:dyDescent="0.35">
      <c r="A26" s="16">
        <v>11</v>
      </c>
      <c r="B26" s="1"/>
      <c r="C26" s="2"/>
      <c r="D26" s="3"/>
      <c r="E26" s="1"/>
      <c r="F26" s="1"/>
      <c r="G26" s="6" t="str">
        <f t="shared" si="0"/>
        <v/>
      </c>
    </row>
    <row r="27" spans="1:7" ht="15.5" x14ac:dyDescent="0.35">
      <c r="A27" s="16">
        <v>12</v>
      </c>
      <c r="B27" s="1"/>
      <c r="C27" s="2"/>
      <c r="D27" s="3"/>
      <c r="E27" s="1"/>
      <c r="F27" s="1"/>
      <c r="G27" s="6" t="str">
        <f t="shared" si="0"/>
        <v/>
      </c>
    </row>
    <row r="28" spans="1:7" ht="15.5" x14ac:dyDescent="0.35">
      <c r="A28" s="16">
        <v>13</v>
      </c>
      <c r="B28" s="1"/>
      <c r="C28" s="2"/>
      <c r="D28" s="3"/>
      <c r="E28" s="1"/>
      <c r="F28" s="1"/>
      <c r="G28" s="6" t="str">
        <f t="shared" si="0"/>
        <v/>
      </c>
    </row>
    <row r="29" spans="1:7" ht="15.5" x14ac:dyDescent="0.35">
      <c r="A29" s="16">
        <v>14</v>
      </c>
      <c r="B29" s="1"/>
      <c r="C29" s="2"/>
      <c r="D29" s="3"/>
      <c r="E29" s="1"/>
      <c r="F29" s="1"/>
      <c r="G29" s="6" t="str">
        <f t="shared" si="0"/>
        <v/>
      </c>
    </row>
    <row r="30" spans="1:7" ht="15.5" x14ac:dyDescent="0.35">
      <c r="A30" s="16">
        <v>15</v>
      </c>
      <c r="B30" s="1"/>
      <c r="C30" s="2"/>
      <c r="D30" s="3"/>
      <c r="E30" s="1"/>
      <c r="F30" s="1"/>
      <c r="G30" s="6" t="str">
        <f t="shared" si="0"/>
        <v/>
      </c>
    </row>
    <row r="31" spans="1:7" ht="15.5" x14ac:dyDescent="0.35">
      <c r="A31" s="16">
        <v>16</v>
      </c>
      <c r="B31" s="1"/>
      <c r="C31" s="2"/>
      <c r="D31" s="3"/>
      <c r="E31" s="1"/>
      <c r="F31" s="1"/>
      <c r="G31" s="6" t="str">
        <f t="shared" si="0"/>
        <v/>
      </c>
    </row>
    <row r="32" spans="1:7" ht="15.5" x14ac:dyDescent="0.35">
      <c r="A32" s="16">
        <v>17</v>
      </c>
      <c r="B32" s="1"/>
      <c r="C32" s="2"/>
      <c r="D32" s="3"/>
      <c r="E32" s="1"/>
      <c r="F32" s="1"/>
      <c r="G32" s="6" t="str">
        <f t="shared" si="0"/>
        <v/>
      </c>
    </row>
    <row r="33" spans="1:7" ht="15.5" x14ac:dyDescent="0.35">
      <c r="A33" s="16">
        <v>18</v>
      </c>
      <c r="B33" s="1"/>
      <c r="C33" s="2"/>
      <c r="D33" s="3"/>
      <c r="E33" s="1"/>
      <c r="F33" s="1"/>
      <c r="G33" s="6" t="str">
        <f t="shared" si="0"/>
        <v/>
      </c>
    </row>
    <row r="34" spans="1:7" ht="15.5" x14ac:dyDescent="0.35">
      <c r="A34" s="16">
        <v>19</v>
      </c>
      <c r="B34" s="1"/>
      <c r="C34" s="2"/>
      <c r="D34" s="3"/>
      <c r="E34" s="1"/>
      <c r="F34" s="1"/>
      <c r="G34" s="6" t="str">
        <f t="shared" si="0"/>
        <v/>
      </c>
    </row>
    <row r="35" spans="1:7" ht="15.5" x14ac:dyDescent="0.35">
      <c r="A35" s="16">
        <v>20</v>
      </c>
      <c r="B35" s="1"/>
      <c r="C35" s="2"/>
      <c r="D35" s="3"/>
      <c r="E35" s="1"/>
      <c r="F35" s="1"/>
      <c r="G35" s="6" t="str">
        <f t="shared" si="0"/>
        <v/>
      </c>
    </row>
    <row r="36" spans="1:7" ht="15.5" x14ac:dyDescent="0.35">
      <c r="A36" s="17"/>
      <c r="B36" s="18"/>
      <c r="C36" s="17"/>
      <c r="D36" s="19"/>
      <c r="E36" s="18"/>
      <c r="F36" s="20"/>
      <c r="G36" s="21"/>
    </row>
    <row r="37" spans="1:7" ht="16.5" customHeight="1" x14ac:dyDescent="0.35">
      <c r="A37" s="11"/>
      <c r="B37" s="11"/>
      <c r="C37" s="22"/>
      <c r="D37" s="11"/>
      <c r="E37" s="11"/>
      <c r="F37" s="23" t="s">
        <v>9</v>
      </c>
      <c r="G37" s="7">
        <f>SUM(G16:G35)</f>
        <v>0</v>
      </c>
    </row>
    <row r="38" spans="1:7" ht="15.5" x14ac:dyDescent="0.35">
      <c r="A38" s="11"/>
      <c r="B38" s="11"/>
      <c r="C38" s="22"/>
      <c r="D38" s="11"/>
      <c r="E38" s="11"/>
      <c r="F38" s="24"/>
      <c r="G38" s="25"/>
    </row>
    <row r="39" spans="1:7" ht="20" x14ac:dyDescent="0.6">
      <c r="A39" s="26" t="s">
        <v>50</v>
      </c>
      <c r="B39" s="4"/>
      <c r="C39" s="5"/>
      <c r="D39" s="27" t="s">
        <v>51</v>
      </c>
      <c r="E39" s="28"/>
      <c r="F39" s="29"/>
      <c r="G39" s="30"/>
    </row>
    <row r="40" spans="1:7" ht="15.5" x14ac:dyDescent="0.35">
      <c r="A40" s="11"/>
      <c r="B40" s="11"/>
      <c r="C40" s="22"/>
      <c r="D40" s="11"/>
      <c r="E40" s="11"/>
      <c r="F40" s="24"/>
      <c r="G40" s="25"/>
    </row>
    <row r="41" spans="1:7" ht="15.5" x14ac:dyDescent="0.35">
      <c r="A41" s="11"/>
      <c r="B41" s="11"/>
      <c r="C41" s="22"/>
      <c r="D41" s="11"/>
      <c r="E41" s="11"/>
      <c r="F41" s="24"/>
      <c r="G41" s="25"/>
    </row>
    <row r="42" spans="1:7" ht="15.5" x14ac:dyDescent="0.35">
      <c r="A42" s="11"/>
      <c r="B42" s="11"/>
      <c r="C42" s="22"/>
      <c r="D42" s="11"/>
      <c r="E42" s="11"/>
      <c r="F42" s="24"/>
      <c r="G42" s="25"/>
    </row>
    <row r="43" spans="1:7" x14ac:dyDescent="0.35"/>
    <row r="44" spans="1:7" x14ac:dyDescent="0.35"/>
  </sheetData>
  <sheetProtection algorithmName="SHA-512" hashValue="ZwE9NaxezZ46Q8bLXbnB8TNVud3gWp9QNwkpexLnFNYd8I6ioK+8FwLY7yodE1HPa0dyhKIP3xk6sqnh8jueAg==" saltValue="SifR747clKsYJNR8MDSAGA==" spinCount="100000" sheet="1" objects="1" scenarios="1"/>
  <mergeCells count="24">
    <mergeCell ref="A8:C8"/>
    <mergeCell ref="D8:G8"/>
    <mergeCell ref="A1:G1"/>
    <mergeCell ref="A2:G2"/>
    <mergeCell ref="A3:C3"/>
    <mergeCell ref="D3:G3"/>
    <mergeCell ref="A4:C4"/>
    <mergeCell ref="D4:G4"/>
    <mergeCell ref="A5:G5"/>
    <mergeCell ref="A6:C6"/>
    <mergeCell ref="D6:G6"/>
    <mergeCell ref="A7:C7"/>
    <mergeCell ref="D7:G7"/>
    <mergeCell ref="A9:C9"/>
    <mergeCell ref="D9:G9"/>
    <mergeCell ref="A10:C10"/>
    <mergeCell ref="D10:G10"/>
    <mergeCell ref="A11:C11"/>
    <mergeCell ref="D11:G11"/>
    <mergeCell ref="A12:C12"/>
    <mergeCell ref="D12:G12"/>
    <mergeCell ref="A13:C13"/>
    <mergeCell ref="D13:G13"/>
    <mergeCell ref="A14:G14"/>
  </mergeCells>
  <dataValidations count="3">
    <dataValidation type="list" allowBlank="1" showInputMessage="1" showErrorMessage="1" sqref="C16:C36" xr:uid="{282D899A-3DAC-4E82-894D-0EDA40014F35}">
      <formula1>YearType</formula1>
    </dataValidation>
    <dataValidation type="list" allowBlank="1" showInputMessage="1" showErrorMessage="1" sqref="F16:F36" xr:uid="{154BABCB-FF1C-44E5-AC6E-B7173392CC43}">
      <formula1>INDIRECT(SUBSTITUTE(SUBSTITUTE(SUBSTITUTE(E16," ","_"),"/","_"),"-","_"))</formula1>
    </dataValidation>
    <dataValidation type="list" allowBlank="1" showInputMessage="1" showErrorMessage="1" error="Select Category from Drop Down List Only" prompt="Select Category" sqref="E16:E35" xr:uid="{35015BC4-0330-4176-B184-5F34AFEAFC27}">
      <formula1>Categories</formula1>
    </dataValidation>
  </dataValidations>
  <pageMargins left="0.7" right="0.7" top="0.75" bottom="0.75" header="0.3" footer="0.3"/>
  <pageSetup paperSize="8" scale="8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Select Category from Drop Down List Only" prompt="Select Category" xr:uid="{33A3ACF2-C33E-43D2-AE74-E9B564C1E4C7}">
          <x14:formula1>
            <xm:f>vlookup!$F$5:$F$29</xm:f>
          </x14:formula1>
          <xm:sqref>E36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C7ABC-8765-4472-A85E-CC48E8FDC0B3}">
  <dimension ref="A1:H106"/>
  <sheetViews>
    <sheetView workbookViewId="0">
      <selection sqref="A1:XFD1048576"/>
    </sheetView>
  </sheetViews>
  <sheetFormatPr defaultRowHeight="14.5" x14ac:dyDescent="0.35"/>
  <cols>
    <col min="1" max="1" width="73.7265625" style="31" customWidth="1"/>
    <col min="2" max="2" width="64.7265625" style="31" customWidth="1"/>
    <col min="3" max="3" width="42.1796875" style="31" customWidth="1"/>
    <col min="4" max="4" width="12.26953125" style="31" customWidth="1"/>
    <col min="5" max="5" width="8.7265625" style="31"/>
    <col min="6" max="6" width="95.453125" style="32" bestFit="1" customWidth="1"/>
    <col min="7" max="7" width="37" style="31" bestFit="1" customWidth="1"/>
    <col min="8" max="8" width="17.81640625" style="31" bestFit="1" customWidth="1"/>
    <col min="9" max="16384" width="8.7265625" style="31"/>
  </cols>
  <sheetData>
    <row r="1" spans="1:8" x14ac:dyDescent="0.35">
      <c r="A1" s="31" t="s">
        <v>10</v>
      </c>
      <c r="B1" s="31" t="s">
        <v>11</v>
      </c>
      <c r="C1" s="31" t="s">
        <v>12</v>
      </c>
      <c r="D1" s="31" t="s">
        <v>13</v>
      </c>
      <c r="F1" s="32" t="s">
        <v>11</v>
      </c>
      <c r="G1" s="31" t="s">
        <v>12</v>
      </c>
      <c r="H1" s="31" t="s">
        <v>14</v>
      </c>
    </row>
    <row r="2" spans="1:8" x14ac:dyDescent="0.35">
      <c r="A2" s="31" t="str">
        <f>CONCATENATE(B2,C2)</f>
        <v>A.1 Light-duty vehicle test group and medium-duty vehicle test groupBase</v>
      </c>
      <c r="B2" s="33" t="s">
        <v>53</v>
      </c>
      <c r="C2" s="34" t="s">
        <v>6</v>
      </c>
      <c r="D2" s="35">
        <v>23255</v>
      </c>
    </row>
    <row r="3" spans="1:8" x14ac:dyDescent="0.35">
      <c r="A3" s="31" t="str">
        <f t="shared" ref="A3:A66" si="0">CONCATENATE(B3,C3)</f>
        <v>A.1 Light-duty vehicle test group and medium-duty vehicle test groupPartial Carry-Over</v>
      </c>
      <c r="B3" s="33" t="s">
        <v>53</v>
      </c>
      <c r="C3" s="36" t="s">
        <v>8</v>
      </c>
      <c r="D3" s="37">
        <v>11627</v>
      </c>
      <c r="F3" s="32" t="s">
        <v>72</v>
      </c>
      <c r="G3" s="34" t="s">
        <v>6</v>
      </c>
      <c r="H3" s="31" t="s">
        <v>68</v>
      </c>
    </row>
    <row r="4" spans="1:8" x14ac:dyDescent="0.35">
      <c r="A4" s="31" t="str">
        <f t="shared" si="0"/>
        <v>A.1 Light-duty vehicle test group and medium-duty vehicle test groupCarry-Over</v>
      </c>
      <c r="B4" s="33" t="s">
        <v>53</v>
      </c>
      <c r="C4" s="36" t="s">
        <v>15</v>
      </c>
      <c r="D4" s="37">
        <v>11627.23162491171</v>
      </c>
      <c r="F4" s="38" t="s">
        <v>52</v>
      </c>
      <c r="G4" s="36" t="s">
        <v>8</v>
      </c>
      <c r="H4" s="31" t="s">
        <v>69</v>
      </c>
    </row>
    <row r="5" spans="1:8" x14ac:dyDescent="0.35">
      <c r="A5" s="31" t="str">
        <f t="shared" si="0"/>
        <v>A.1 Light-duty vehicle test group and medium-duty vehicle test groupZero-Emission</v>
      </c>
      <c r="B5" s="33" t="s">
        <v>53</v>
      </c>
      <c r="C5" s="39" t="s">
        <v>17</v>
      </c>
      <c r="D5" s="37">
        <v>11627.23162491171</v>
      </c>
      <c r="F5" s="32" t="s">
        <v>53</v>
      </c>
      <c r="G5" s="36" t="s">
        <v>15</v>
      </c>
    </row>
    <row r="6" spans="1:8" x14ac:dyDescent="0.35">
      <c r="A6" s="31" t="str">
        <f t="shared" si="0"/>
        <v>A.1 Light-duty vehicle test group and medium-duty vehicle test groupLow California Production Manufacturer</v>
      </c>
      <c r="B6" s="33" t="s">
        <v>53</v>
      </c>
      <c r="C6" s="39" t="s">
        <v>19</v>
      </c>
      <c r="D6" s="40" t="s">
        <v>20</v>
      </c>
      <c r="F6" s="41" t="s">
        <v>54</v>
      </c>
      <c r="G6" s="39" t="s">
        <v>17</v>
      </c>
    </row>
    <row r="7" spans="1:8" x14ac:dyDescent="0.35">
      <c r="A7" s="31" t="str">
        <f t="shared" si="0"/>
        <v>A.1 Light-duty vehicle test group and medium-duty vehicle test groupLow California Production for Sale Engine Family</v>
      </c>
      <c r="B7" s="33" t="s">
        <v>53</v>
      </c>
      <c r="C7" s="39" t="s">
        <v>22</v>
      </c>
      <c r="D7" s="40" t="s">
        <v>20</v>
      </c>
      <c r="F7" s="41" t="s">
        <v>55</v>
      </c>
      <c r="G7" s="39" t="s">
        <v>19</v>
      </c>
    </row>
    <row r="8" spans="1:8" ht="29" x14ac:dyDescent="0.35">
      <c r="A8" s="31" t="str">
        <f t="shared" si="0"/>
        <v>A.1 Light-duty vehicle test group and medium-duty vehicle test groupHD GHG Partial Carry-Over</v>
      </c>
      <c r="B8" s="33" t="s">
        <v>53</v>
      </c>
      <c r="C8" s="36" t="s">
        <v>24</v>
      </c>
      <c r="D8" s="40" t="s">
        <v>20</v>
      </c>
      <c r="F8" s="41" t="s">
        <v>56</v>
      </c>
      <c r="G8" s="39" t="s">
        <v>22</v>
      </c>
    </row>
    <row r="9" spans="1:8" x14ac:dyDescent="0.35">
      <c r="A9" s="31" t="str">
        <f t="shared" si="0"/>
        <v>B.1 HD CI engine family and MD CI engine familyBase</v>
      </c>
      <c r="B9" s="32" t="s">
        <v>59</v>
      </c>
      <c r="C9" s="34" t="s">
        <v>6</v>
      </c>
      <c r="D9" s="42">
        <v>60633</v>
      </c>
      <c r="F9" s="41" t="s">
        <v>57</v>
      </c>
      <c r="G9" s="36" t="s">
        <v>24</v>
      </c>
    </row>
    <row r="10" spans="1:8" x14ac:dyDescent="0.35">
      <c r="A10" s="31" t="str">
        <f t="shared" si="0"/>
        <v>B.1 HD CI engine family and MD CI engine familyPartial Carry-Over</v>
      </c>
      <c r="B10" s="32" t="s">
        <v>59</v>
      </c>
      <c r="C10" s="36" t="s">
        <v>8</v>
      </c>
      <c r="D10" s="42">
        <v>30316</v>
      </c>
      <c r="F10" s="32" t="s">
        <v>58</v>
      </c>
    </row>
    <row r="11" spans="1:8" x14ac:dyDescent="0.35">
      <c r="A11" s="31" t="str">
        <f t="shared" si="0"/>
        <v>B.1 HD CI engine family and MD CI engine familyCarry-Over</v>
      </c>
      <c r="B11" s="32" t="s">
        <v>59</v>
      </c>
      <c r="C11" s="36" t="s">
        <v>15</v>
      </c>
      <c r="D11" s="42">
        <v>30316</v>
      </c>
    </row>
    <row r="12" spans="1:8" x14ac:dyDescent="0.35">
      <c r="A12" s="31" t="str">
        <f t="shared" si="0"/>
        <v>B.1 HD CI engine family and MD CI engine familyZero-Emission</v>
      </c>
      <c r="B12" s="32" t="s">
        <v>59</v>
      </c>
      <c r="C12" s="39" t="s">
        <v>17</v>
      </c>
      <c r="D12" s="40" t="s">
        <v>20</v>
      </c>
      <c r="F12" s="32" t="s">
        <v>73</v>
      </c>
    </row>
    <row r="13" spans="1:8" x14ac:dyDescent="0.35">
      <c r="A13" s="31" t="str">
        <f t="shared" si="0"/>
        <v>B.1 HD CI engine family and MD CI engine familyLow California Production Manufacturer</v>
      </c>
      <c r="B13" s="32" t="s">
        <v>59</v>
      </c>
      <c r="C13" s="39" t="s">
        <v>19</v>
      </c>
      <c r="D13" s="40" t="s">
        <v>20</v>
      </c>
      <c r="F13" s="38" t="s">
        <v>52</v>
      </c>
    </row>
    <row r="14" spans="1:8" x14ac:dyDescent="0.35">
      <c r="A14" s="31" t="str">
        <f t="shared" si="0"/>
        <v>B.1 HD CI engine family and MD CI engine familyLow California Production for Sale Engine Family</v>
      </c>
      <c r="B14" s="32" t="s">
        <v>59</v>
      </c>
      <c r="C14" s="39" t="s">
        <v>22</v>
      </c>
      <c r="D14" s="40" t="s">
        <v>20</v>
      </c>
      <c r="F14" s="32" t="s">
        <v>59</v>
      </c>
    </row>
    <row r="15" spans="1:8" x14ac:dyDescent="0.35">
      <c r="A15" s="31" t="str">
        <f t="shared" si="0"/>
        <v>B.1 HD CI engine family and MD CI engine familyHD GHG Partial Carry-Over</v>
      </c>
      <c r="B15" s="32" t="s">
        <v>59</v>
      </c>
      <c r="C15" s="36" t="s">
        <v>24</v>
      </c>
      <c r="D15" s="40" t="s">
        <v>20</v>
      </c>
      <c r="F15" s="32" t="s">
        <v>60</v>
      </c>
    </row>
    <row r="16" spans="1:8" x14ac:dyDescent="0.35">
      <c r="A16" s="31" t="str">
        <f t="shared" si="0"/>
        <v>B.2 HDO engine family and MDO engine familyBase</v>
      </c>
      <c r="B16" s="32" t="s">
        <v>60</v>
      </c>
      <c r="C16" s="34" t="s">
        <v>6</v>
      </c>
      <c r="D16" s="42">
        <v>21222</v>
      </c>
      <c r="F16" s="32" t="s">
        <v>61</v>
      </c>
    </row>
    <row r="17" spans="1:6" x14ac:dyDescent="0.35">
      <c r="A17" s="31" t="str">
        <f t="shared" si="0"/>
        <v>B.2 HDO engine family and MDO engine familyPartial Carry-Over</v>
      </c>
      <c r="B17" s="32" t="s">
        <v>60</v>
      </c>
      <c r="C17" s="36" t="s">
        <v>8</v>
      </c>
      <c r="D17" s="42">
        <v>10611</v>
      </c>
      <c r="F17" s="32" t="s">
        <v>62</v>
      </c>
    </row>
    <row r="18" spans="1:6" x14ac:dyDescent="0.35">
      <c r="A18" s="31" t="str">
        <f t="shared" si="0"/>
        <v>B.2 HDO engine family and MDO engine familyCarry-Over</v>
      </c>
      <c r="B18" s="32" t="s">
        <v>60</v>
      </c>
      <c r="C18" s="36" t="s">
        <v>15</v>
      </c>
      <c r="D18" s="42">
        <v>10611</v>
      </c>
      <c r="F18" s="32" t="s">
        <v>63</v>
      </c>
    </row>
    <row r="19" spans="1:6" x14ac:dyDescent="0.35">
      <c r="A19" s="31" t="str">
        <f t="shared" si="0"/>
        <v>B.2 HDO engine family and MDO engine familyZero-Emission</v>
      </c>
      <c r="B19" s="32" t="s">
        <v>60</v>
      </c>
      <c r="C19" s="39" t="s">
        <v>17</v>
      </c>
      <c r="D19" s="40" t="s">
        <v>20</v>
      </c>
    </row>
    <row r="20" spans="1:6" ht="15" customHeight="1" x14ac:dyDescent="0.35">
      <c r="A20" s="31" t="str">
        <f t="shared" si="0"/>
        <v>B.2 HDO engine family and MDO engine familyLow California Production Manufacturer</v>
      </c>
      <c r="B20" s="32" t="s">
        <v>60</v>
      </c>
      <c r="C20" s="39" t="s">
        <v>19</v>
      </c>
      <c r="D20" s="40" t="s">
        <v>20</v>
      </c>
      <c r="F20" s="32" t="s">
        <v>71</v>
      </c>
    </row>
    <row r="21" spans="1:6" x14ac:dyDescent="0.35">
      <c r="A21" s="31" t="str">
        <f t="shared" si="0"/>
        <v>B.2 HDO engine family and MDO engine familyLow California Production for Sale Engine Family</v>
      </c>
      <c r="B21" s="32" t="s">
        <v>60</v>
      </c>
      <c r="C21" s="39" t="s">
        <v>22</v>
      </c>
      <c r="D21" s="40" t="s">
        <v>20</v>
      </c>
      <c r="F21" s="38" t="s">
        <v>52</v>
      </c>
    </row>
    <row r="22" spans="1:6" x14ac:dyDescent="0.35">
      <c r="A22" s="31" t="str">
        <f t="shared" si="0"/>
        <v>B.2 HDO engine family and MDO engine familyHD GHG Partial Carry-Over</v>
      </c>
      <c r="B22" s="32" t="s">
        <v>60</v>
      </c>
      <c r="C22" s="36" t="s">
        <v>24</v>
      </c>
      <c r="D22" s="40" t="s">
        <v>20</v>
      </c>
      <c r="F22" s="32" t="s">
        <v>64</v>
      </c>
    </row>
    <row r="23" spans="1:6" x14ac:dyDescent="0.35">
      <c r="A23" s="31" t="str">
        <f t="shared" si="0"/>
        <v>B.3 Heavy-duty vehicle evaporative emissions family and Incomplete MDV evaporative emissions familyBase</v>
      </c>
      <c r="B23" s="32" t="s">
        <v>61</v>
      </c>
      <c r="C23" s="34" t="s">
        <v>6</v>
      </c>
      <c r="D23" s="42">
        <v>7468</v>
      </c>
      <c r="F23" s="32" t="s">
        <v>65</v>
      </c>
    </row>
    <row r="24" spans="1:6" x14ac:dyDescent="0.35">
      <c r="A24" s="31" t="str">
        <f t="shared" si="0"/>
        <v>B.3 Heavy-duty vehicle evaporative emissions family and Incomplete MDV evaporative emissions familyPartial Carry-Over</v>
      </c>
      <c r="B24" s="32" t="s">
        <v>61</v>
      </c>
      <c r="C24" s="36" t="s">
        <v>8</v>
      </c>
      <c r="D24" s="42">
        <v>3734</v>
      </c>
      <c r="F24" s="32" t="s">
        <v>66</v>
      </c>
    </row>
    <row r="25" spans="1:6" x14ac:dyDescent="0.35">
      <c r="A25" s="31" t="str">
        <f t="shared" si="0"/>
        <v>B.3 Heavy-duty vehicle evaporative emissions family and Incomplete MDV evaporative emissions familyCarry-Over</v>
      </c>
      <c r="B25" s="32" t="s">
        <v>61</v>
      </c>
      <c r="C25" s="36" t="s">
        <v>15</v>
      </c>
      <c r="D25" s="42">
        <v>3734</v>
      </c>
      <c r="F25" s="32" t="s">
        <v>67</v>
      </c>
    </row>
    <row r="26" spans="1:6" x14ac:dyDescent="0.35">
      <c r="A26" s="31" t="str">
        <f t="shared" si="0"/>
        <v>B.3 Heavy-duty vehicle evaporative emissions family and Incomplete MDV evaporative emissions familyZero-Emission</v>
      </c>
      <c r="B26" s="32" t="s">
        <v>61</v>
      </c>
      <c r="C26" s="39" t="s">
        <v>17</v>
      </c>
      <c r="D26" s="40" t="s">
        <v>20</v>
      </c>
    </row>
    <row r="27" spans="1:6" x14ac:dyDescent="0.35">
      <c r="A27" s="31" t="str">
        <f t="shared" si="0"/>
        <v>B.3 Heavy-duty vehicle evaporative emissions family and Incomplete MDV evaporative emissions familyLow California Production Manufacturer</v>
      </c>
      <c r="B27" s="32" t="s">
        <v>61</v>
      </c>
      <c r="C27" s="39" t="s">
        <v>19</v>
      </c>
      <c r="D27" s="40" t="s">
        <v>20</v>
      </c>
    </row>
    <row r="28" spans="1:6" x14ac:dyDescent="0.35">
      <c r="A28" s="31" t="str">
        <f t="shared" si="0"/>
        <v>B.3 Heavy-duty vehicle evaporative emissions family and Incomplete MDV evaporative emissions familyLow California Production for Sale Engine Family</v>
      </c>
      <c r="B28" s="32" t="s">
        <v>61</v>
      </c>
      <c r="C28" s="39" t="s">
        <v>22</v>
      </c>
      <c r="D28" s="40" t="s">
        <v>20</v>
      </c>
    </row>
    <row r="29" spans="1:6" x14ac:dyDescent="0.35">
      <c r="A29" s="31" t="str">
        <f t="shared" si="0"/>
        <v>B.3 Heavy-duty vehicle evaporative emissions family and Incomplete MDV evaporative emissions familyHD GHG Partial Carry-Over</v>
      </c>
      <c r="B29" s="32" t="s">
        <v>61</v>
      </c>
      <c r="C29" s="36" t="s">
        <v>24</v>
      </c>
      <c r="D29" s="40" t="s">
        <v>20</v>
      </c>
    </row>
    <row r="30" spans="1:6" x14ac:dyDescent="0.35">
      <c r="A30" s="31" t="str">
        <f t="shared" si="0"/>
        <v>C.1 Heavy-duty greenhouse gas vehicle familyBase</v>
      </c>
      <c r="B30" s="32" t="s">
        <v>64</v>
      </c>
      <c r="C30" s="34" t="s">
        <v>6</v>
      </c>
      <c r="D30" s="42">
        <v>8860</v>
      </c>
    </row>
    <row r="31" spans="1:6" x14ac:dyDescent="0.35">
      <c r="A31" s="31" t="str">
        <f t="shared" si="0"/>
        <v>C.1 Heavy-duty greenhouse gas vehicle familyPartial Carry-Over</v>
      </c>
      <c r="B31" s="32" t="s">
        <v>64</v>
      </c>
      <c r="C31" s="36" t="s">
        <v>8</v>
      </c>
      <c r="D31" s="40" t="s">
        <v>20</v>
      </c>
    </row>
    <row r="32" spans="1:6" x14ac:dyDescent="0.35">
      <c r="A32" s="31" t="str">
        <f t="shared" si="0"/>
        <v>C.1 Heavy-duty greenhouse gas vehicle familyCarry-Over</v>
      </c>
      <c r="B32" s="32" t="s">
        <v>64</v>
      </c>
      <c r="C32" s="36" t="s">
        <v>15</v>
      </c>
      <c r="D32" s="42">
        <v>4430</v>
      </c>
    </row>
    <row r="33" spans="1:4" x14ac:dyDescent="0.35">
      <c r="A33" s="31" t="str">
        <f t="shared" si="0"/>
        <v>C.1 Heavy-duty greenhouse gas vehicle familyZero-Emission</v>
      </c>
      <c r="B33" s="32" t="s">
        <v>64</v>
      </c>
      <c r="C33" s="39" t="s">
        <v>17</v>
      </c>
      <c r="D33" s="42">
        <v>4430</v>
      </c>
    </row>
    <row r="34" spans="1:4" x14ac:dyDescent="0.35">
      <c r="A34" s="31" t="str">
        <f t="shared" si="0"/>
        <v>C.1 Heavy-duty greenhouse gas vehicle familyLow California Production Manufacturer</v>
      </c>
      <c r="B34" s="32" t="s">
        <v>64</v>
      </c>
      <c r="C34" s="39" t="s">
        <v>19</v>
      </c>
      <c r="D34" s="42">
        <v>6645</v>
      </c>
    </row>
    <row r="35" spans="1:4" x14ac:dyDescent="0.35">
      <c r="A35" s="31" t="str">
        <f t="shared" si="0"/>
        <v>C.1 Heavy-duty greenhouse gas vehicle familyLow California Production for Sale Engine Family</v>
      </c>
      <c r="B35" s="32" t="s">
        <v>64</v>
      </c>
      <c r="C35" s="39" t="s">
        <v>22</v>
      </c>
      <c r="D35" s="40" t="s">
        <v>20</v>
      </c>
    </row>
    <row r="36" spans="1:4" x14ac:dyDescent="0.35">
      <c r="A36" s="31" t="str">
        <f t="shared" si="0"/>
        <v>C.1 Heavy-duty greenhouse gas vehicle familyHD GHG Partial Carry-Over</v>
      </c>
      <c r="B36" s="32" t="s">
        <v>64</v>
      </c>
      <c r="C36" s="36" t="s">
        <v>24</v>
      </c>
      <c r="D36" s="42">
        <v>4430</v>
      </c>
    </row>
    <row r="37" spans="1:4" x14ac:dyDescent="0.35">
      <c r="A37" s="31" t="str">
        <f t="shared" si="0"/>
        <v>A.2 SPCNS certified engine packageBase</v>
      </c>
      <c r="B37" s="41" t="s">
        <v>54</v>
      </c>
      <c r="C37" s="34" t="s">
        <v>6</v>
      </c>
      <c r="D37" s="42">
        <v>0</v>
      </c>
    </row>
    <row r="38" spans="1:4" x14ac:dyDescent="0.35">
      <c r="A38" s="31" t="str">
        <f t="shared" si="0"/>
        <v>A.2 SPCNS certified engine packagePartial Carry-Over</v>
      </c>
      <c r="B38" s="41" t="s">
        <v>54</v>
      </c>
      <c r="C38" s="36" t="s">
        <v>8</v>
      </c>
      <c r="D38" s="42">
        <v>0</v>
      </c>
    </row>
    <row r="39" spans="1:4" x14ac:dyDescent="0.35">
      <c r="A39" s="31" t="str">
        <f t="shared" si="0"/>
        <v>A.2 SPCNS certified engine packageCarry-Over</v>
      </c>
      <c r="B39" s="41" t="s">
        <v>54</v>
      </c>
      <c r="C39" s="36" t="s">
        <v>15</v>
      </c>
      <c r="D39" s="42">
        <v>0</v>
      </c>
    </row>
    <row r="40" spans="1:4" x14ac:dyDescent="0.35">
      <c r="A40" s="31" t="str">
        <f t="shared" si="0"/>
        <v>A.2 SPCNS certified engine packageZero-Emission</v>
      </c>
      <c r="B40" s="41" t="s">
        <v>54</v>
      </c>
      <c r="C40" s="39" t="s">
        <v>17</v>
      </c>
      <c r="D40" s="42">
        <v>0</v>
      </c>
    </row>
    <row r="41" spans="1:4" x14ac:dyDescent="0.35">
      <c r="A41" s="31" t="str">
        <f t="shared" si="0"/>
        <v>A.2 SPCNS certified engine packageLow California Production Manufacturer</v>
      </c>
      <c r="B41" s="41" t="s">
        <v>54</v>
      </c>
      <c r="C41" s="39" t="s">
        <v>19</v>
      </c>
      <c r="D41" s="40" t="s">
        <v>20</v>
      </c>
    </row>
    <row r="42" spans="1:4" x14ac:dyDescent="0.35">
      <c r="A42" s="31" t="str">
        <f t="shared" si="0"/>
        <v>A.2 SPCNS certified engine packageLow California Production for Sale Engine Family</v>
      </c>
      <c r="B42" s="41" t="s">
        <v>54</v>
      </c>
      <c r="C42" s="39" t="s">
        <v>22</v>
      </c>
      <c r="D42" s="40" t="s">
        <v>20</v>
      </c>
    </row>
    <row r="43" spans="1:4" x14ac:dyDescent="0.35">
      <c r="A43" s="31" t="str">
        <f t="shared" si="0"/>
        <v>A.2 SPCNS certified engine packageHD GHG Partial Carry-Over</v>
      </c>
      <c r="B43" s="41" t="s">
        <v>54</v>
      </c>
      <c r="C43" s="36" t="s">
        <v>24</v>
      </c>
      <c r="D43" s="40" t="s">
        <v>20</v>
      </c>
    </row>
    <row r="44" spans="1:4" x14ac:dyDescent="0.35">
      <c r="A44" s="31" t="str">
        <f t="shared" si="0"/>
        <v>A.3 SPCNS certified engine package extensionBase</v>
      </c>
      <c r="B44" s="41" t="s">
        <v>55</v>
      </c>
      <c r="C44" s="34" t="s">
        <v>6</v>
      </c>
      <c r="D44" s="42">
        <v>0</v>
      </c>
    </row>
    <row r="45" spans="1:4" x14ac:dyDescent="0.35">
      <c r="A45" s="31" t="str">
        <f t="shared" si="0"/>
        <v>A.3 SPCNS certified engine package extensionPartial Carry-Over</v>
      </c>
      <c r="B45" s="41" t="s">
        <v>55</v>
      </c>
      <c r="C45" s="36" t="s">
        <v>8</v>
      </c>
      <c r="D45" s="40" t="s">
        <v>20</v>
      </c>
    </row>
    <row r="46" spans="1:4" x14ac:dyDescent="0.35">
      <c r="A46" s="31" t="str">
        <f t="shared" si="0"/>
        <v>A.3 SPCNS certified engine package extensionCarry-Over</v>
      </c>
      <c r="B46" s="41" t="s">
        <v>55</v>
      </c>
      <c r="C46" s="36" t="s">
        <v>15</v>
      </c>
      <c r="D46" s="40" t="s">
        <v>20</v>
      </c>
    </row>
    <row r="47" spans="1:4" x14ac:dyDescent="0.35">
      <c r="A47" s="31" t="str">
        <f t="shared" si="0"/>
        <v>A.3 SPCNS certified engine package extensionZero-Emission</v>
      </c>
      <c r="B47" s="41" t="s">
        <v>55</v>
      </c>
      <c r="C47" s="39" t="s">
        <v>17</v>
      </c>
      <c r="D47" s="40" t="s">
        <v>20</v>
      </c>
    </row>
    <row r="48" spans="1:4" x14ac:dyDescent="0.35">
      <c r="A48" s="31" t="str">
        <f t="shared" si="0"/>
        <v>A.3 SPCNS certified engine package extensionLow California Production Manufacturer</v>
      </c>
      <c r="B48" s="41" t="s">
        <v>55</v>
      </c>
      <c r="C48" s="39" t="s">
        <v>19</v>
      </c>
      <c r="D48" s="40" t="s">
        <v>20</v>
      </c>
    </row>
    <row r="49" spans="1:4" x14ac:dyDescent="0.35">
      <c r="A49" s="31" t="str">
        <f t="shared" si="0"/>
        <v>A.3 SPCNS certified engine package extensionLow California Production for Sale Engine Family</v>
      </c>
      <c r="B49" s="41" t="s">
        <v>55</v>
      </c>
      <c r="C49" s="39" t="s">
        <v>22</v>
      </c>
      <c r="D49" s="40" t="s">
        <v>20</v>
      </c>
    </row>
    <row r="50" spans="1:4" x14ac:dyDescent="0.35">
      <c r="A50" s="31" t="str">
        <f t="shared" si="0"/>
        <v>A.3 SPCNS certified engine package extensionHD GHG Partial Carry-Over</v>
      </c>
      <c r="B50" s="41" t="s">
        <v>55</v>
      </c>
      <c r="C50" s="36" t="s">
        <v>24</v>
      </c>
      <c r="D50" s="40" t="s">
        <v>20</v>
      </c>
    </row>
    <row r="51" spans="1:4" x14ac:dyDescent="0.35">
      <c r="A51" s="31" t="str">
        <f t="shared" si="0"/>
        <v>A.4 SPMV certified engine packageBase</v>
      </c>
      <c r="B51" s="41" t="s">
        <v>56</v>
      </c>
      <c r="C51" s="34" t="s">
        <v>6</v>
      </c>
      <c r="D51" s="42">
        <v>0</v>
      </c>
    </row>
    <row r="52" spans="1:4" x14ac:dyDescent="0.35">
      <c r="A52" s="31" t="str">
        <f t="shared" si="0"/>
        <v>A.4 SPMV certified engine packagePartial Carry-Over</v>
      </c>
      <c r="B52" s="41" t="s">
        <v>56</v>
      </c>
      <c r="C52" s="36" t="s">
        <v>8</v>
      </c>
      <c r="D52" s="42">
        <v>0</v>
      </c>
    </row>
    <row r="53" spans="1:4" x14ac:dyDescent="0.35">
      <c r="A53" s="31" t="str">
        <f t="shared" si="0"/>
        <v>A.4 SPMV certified engine packageCarry-Over</v>
      </c>
      <c r="B53" s="41" t="s">
        <v>56</v>
      </c>
      <c r="C53" s="36" t="s">
        <v>15</v>
      </c>
      <c r="D53" s="42">
        <v>0</v>
      </c>
    </row>
    <row r="54" spans="1:4" x14ac:dyDescent="0.35">
      <c r="A54" s="31" t="str">
        <f t="shared" si="0"/>
        <v>A.4 SPMV certified engine packageZero-Emission</v>
      </c>
      <c r="B54" s="41" t="s">
        <v>56</v>
      </c>
      <c r="C54" s="39" t="s">
        <v>17</v>
      </c>
      <c r="D54" s="42">
        <v>0</v>
      </c>
    </row>
    <row r="55" spans="1:4" x14ac:dyDescent="0.35">
      <c r="A55" s="31" t="str">
        <f t="shared" si="0"/>
        <v>A.4 SPMV certified engine packageLow California Production Manufacturer</v>
      </c>
      <c r="B55" s="41" t="s">
        <v>56</v>
      </c>
      <c r="C55" s="39" t="s">
        <v>19</v>
      </c>
      <c r="D55" s="40" t="s">
        <v>20</v>
      </c>
    </row>
    <row r="56" spans="1:4" x14ac:dyDescent="0.35">
      <c r="A56" s="31" t="str">
        <f t="shared" si="0"/>
        <v>A.4 SPMV certified engine packageLow California Production for Sale Engine Family</v>
      </c>
      <c r="B56" s="41" t="s">
        <v>56</v>
      </c>
      <c r="C56" s="39" t="s">
        <v>22</v>
      </c>
      <c r="D56" s="40" t="s">
        <v>20</v>
      </c>
    </row>
    <row r="57" spans="1:4" x14ac:dyDescent="0.35">
      <c r="A57" s="31" t="str">
        <f t="shared" si="0"/>
        <v>A.4 SPMV certified engine packageHD GHG Partial Carry-Over</v>
      </c>
      <c r="B57" s="41" t="s">
        <v>56</v>
      </c>
      <c r="C57" s="36" t="s">
        <v>24</v>
      </c>
      <c r="D57" s="40" t="s">
        <v>20</v>
      </c>
    </row>
    <row r="58" spans="1:4" x14ac:dyDescent="0.35">
      <c r="A58" s="31" t="str">
        <f t="shared" si="0"/>
        <v>A.5 SPMV manufacturerBase</v>
      </c>
      <c r="B58" s="41" t="s">
        <v>57</v>
      </c>
      <c r="C58" s="34" t="s">
        <v>6</v>
      </c>
      <c r="D58" s="42">
        <v>0</v>
      </c>
    </row>
    <row r="59" spans="1:4" x14ac:dyDescent="0.35">
      <c r="A59" s="31" t="str">
        <f t="shared" si="0"/>
        <v>A.5 SPMV manufacturerPartial Carry-Over</v>
      </c>
      <c r="B59" s="41" t="s">
        <v>57</v>
      </c>
      <c r="C59" s="36" t="s">
        <v>8</v>
      </c>
      <c r="D59" s="40" t="s">
        <v>20</v>
      </c>
    </row>
    <row r="60" spans="1:4" x14ac:dyDescent="0.35">
      <c r="A60" s="31" t="str">
        <f t="shared" si="0"/>
        <v>A.5 SPMV manufacturerCarry-Over</v>
      </c>
      <c r="B60" s="41" t="s">
        <v>57</v>
      </c>
      <c r="C60" s="36" t="s">
        <v>15</v>
      </c>
      <c r="D60" s="40" t="s">
        <v>20</v>
      </c>
    </row>
    <row r="61" spans="1:4" x14ac:dyDescent="0.35">
      <c r="A61" s="31" t="str">
        <f t="shared" si="0"/>
        <v>A.5 SPMV manufacturerZero-Emission</v>
      </c>
      <c r="B61" s="41" t="s">
        <v>57</v>
      </c>
      <c r="C61" s="39" t="s">
        <v>17</v>
      </c>
      <c r="D61" s="40" t="s">
        <v>20</v>
      </c>
    </row>
    <row r="62" spans="1:4" x14ac:dyDescent="0.35">
      <c r="A62" s="31" t="str">
        <f t="shared" si="0"/>
        <v>A.5 SPMV manufacturerLow California Production Manufacturer</v>
      </c>
      <c r="B62" s="41" t="s">
        <v>57</v>
      </c>
      <c r="C62" s="39" t="s">
        <v>19</v>
      </c>
      <c r="D62" s="40" t="s">
        <v>20</v>
      </c>
    </row>
    <row r="63" spans="1:4" x14ac:dyDescent="0.35">
      <c r="A63" s="31" t="str">
        <f t="shared" si="0"/>
        <v>A.5 SPMV manufacturerLow California Production for Sale Engine Family</v>
      </c>
      <c r="B63" s="41" t="s">
        <v>57</v>
      </c>
      <c r="C63" s="39" t="s">
        <v>22</v>
      </c>
      <c r="D63" s="40" t="s">
        <v>20</v>
      </c>
    </row>
    <row r="64" spans="1:4" x14ac:dyDescent="0.35">
      <c r="A64" s="31" t="str">
        <f t="shared" si="0"/>
        <v>A.5 SPMV manufacturerHD GHG Partial Carry-Over</v>
      </c>
      <c r="B64" s="41" t="s">
        <v>57</v>
      </c>
      <c r="C64" s="36" t="s">
        <v>24</v>
      </c>
      <c r="D64" s="40" t="s">
        <v>20</v>
      </c>
    </row>
    <row r="65" spans="1:4" x14ac:dyDescent="0.35">
      <c r="A65" s="31" t="str">
        <f t="shared" si="0"/>
        <v>C.2 Trailer familyBase</v>
      </c>
      <c r="B65" s="32" t="s">
        <v>65</v>
      </c>
      <c r="C65" s="34" t="s">
        <v>6</v>
      </c>
      <c r="D65" s="42">
        <v>1968</v>
      </c>
    </row>
    <row r="66" spans="1:4" x14ac:dyDescent="0.35">
      <c r="A66" s="31" t="str">
        <f t="shared" si="0"/>
        <v>C.2 Trailer familyPartial Carry-Over</v>
      </c>
      <c r="B66" s="32" t="s">
        <v>65</v>
      </c>
      <c r="C66" s="36" t="s">
        <v>8</v>
      </c>
      <c r="D66" s="40" t="s">
        <v>20</v>
      </c>
    </row>
    <row r="67" spans="1:4" x14ac:dyDescent="0.35">
      <c r="A67" s="31" t="str">
        <f t="shared" ref="A67:A106" si="1">CONCATENATE(B67,C67)</f>
        <v>C.2 Trailer familyCarry-Over</v>
      </c>
      <c r="B67" s="32" t="s">
        <v>65</v>
      </c>
      <c r="C67" s="36" t="s">
        <v>15</v>
      </c>
      <c r="D67" s="42">
        <v>984</v>
      </c>
    </row>
    <row r="68" spans="1:4" x14ac:dyDescent="0.35">
      <c r="A68" s="31" t="str">
        <f t="shared" si="1"/>
        <v>C.2 Trailer familyZero-Emission</v>
      </c>
      <c r="B68" s="32" t="s">
        <v>65</v>
      </c>
      <c r="C68" s="39" t="s">
        <v>17</v>
      </c>
      <c r="D68" s="40" t="s">
        <v>20</v>
      </c>
    </row>
    <row r="69" spans="1:4" x14ac:dyDescent="0.35">
      <c r="A69" s="31" t="str">
        <f t="shared" si="1"/>
        <v>C.2 Trailer familyLow California Production Manufacturer</v>
      </c>
      <c r="B69" s="32" t="s">
        <v>65</v>
      </c>
      <c r="C69" s="39" t="s">
        <v>19</v>
      </c>
      <c r="D69" s="40" t="s">
        <v>20</v>
      </c>
    </row>
    <row r="70" spans="1:4" x14ac:dyDescent="0.35">
      <c r="A70" s="31" t="str">
        <f t="shared" si="1"/>
        <v>C.2 Trailer familyLow California Production for Sale Engine Family</v>
      </c>
      <c r="B70" s="32" t="s">
        <v>65</v>
      </c>
      <c r="C70" s="39" t="s">
        <v>22</v>
      </c>
      <c r="D70" s="40" t="s">
        <v>20</v>
      </c>
    </row>
    <row r="71" spans="1:4" x14ac:dyDescent="0.35">
      <c r="A71" s="31" t="str">
        <f t="shared" si="1"/>
        <v>C.2 Trailer familyHD GHG Partial Carry-Over</v>
      </c>
      <c r="B71" s="32" t="s">
        <v>65</v>
      </c>
      <c r="C71" s="36" t="s">
        <v>24</v>
      </c>
      <c r="D71" s="42">
        <v>984</v>
      </c>
    </row>
    <row r="72" spans="1:4" x14ac:dyDescent="0.35">
      <c r="A72" s="31" t="str">
        <f t="shared" si="1"/>
        <v>A.6 Street-use motorcycle family and motorcycle engine familyBase</v>
      </c>
      <c r="B72" s="32" t="s">
        <v>58</v>
      </c>
      <c r="C72" s="34" t="s">
        <v>6</v>
      </c>
      <c r="D72" s="42">
        <v>8724</v>
      </c>
    </row>
    <row r="73" spans="1:4" x14ac:dyDescent="0.35">
      <c r="A73" s="31" t="str">
        <f t="shared" si="1"/>
        <v>A.6 Street-use motorcycle family and motorcycle engine familyPartial Carry-Over</v>
      </c>
      <c r="B73" s="32" t="s">
        <v>58</v>
      </c>
      <c r="C73" s="36" t="s">
        <v>8</v>
      </c>
      <c r="D73" s="43">
        <v>4362</v>
      </c>
    </row>
    <row r="74" spans="1:4" x14ac:dyDescent="0.35">
      <c r="A74" s="31" t="str">
        <f t="shared" si="1"/>
        <v>A.6 Street-use motorcycle family and motorcycle engine familyCarry-Over</v>
      </c>
      <c r="B74" s="32" t="s">
        <v>58</v>
      </c>
      <c r="C74" s="36" t="s">
        <v>15</v>
      </c>
      <c r="D74" s="43">
        <v>4362</v>
      </c>
    </row>
    <row r="75" spans="1:4" x14ac:dyDescent="0.35">
      <c r="A75" s="31" t="str">
        <f t="shared" si="1"/>
        <v>A.6 Street-use motorcycle family and motorcycle engine familyZero-Emission</v>
      </c>
      <c r="B75" s="32" t="s">
        <v>58</v>
      </c>
      <c r="C75" s="39" t="s">
        <v>17</v>
      </c>
      <c r="D75" s="40" t="s">
        <v>20</v>
      </c>
    </row>
    <row r="76" spans="1:4" x14ac:dyDescent="0.35">
      <c r="A76" s="31" t="str">
        <f t="shared" si="1"/>
        <v>A.6 Street-use motorcycle family and motorcycle engine familyLow California Production Manufacturer</v>
      </c>
      <c r="B76" s="32" t="s">
        <v>58</v>
      </c>
      <c r="C76" s="39" t="s">
        <v>19</v>
      </c>
      <c r="D76" s="42">
        <v>6543</v>
      </c>
    </row>
    <row r="77" spans="1:4" x14ac:dyDescent="0.35">
      <c r="A77" s="31" t="str">
        <f t="shared" si="1"/>
        <v>A.6 Street-use motorcycle family and motorcycle engine familyLow California Production for Sale Engine Family</v>
      </c>
      <c r="B77" s="32" t="s">
        <v>58</v>
      </c>
      <c r="C77" s="39" t="s">
        <v>22</v>
      </c>
      <c r="D77" s="43">
        <v>872</v>
      </c>
    </row>
    <row r="78" spans="1:4" x14ac:dyDescent="0.35">
      <c r="A78" s="31" t="str">
        <f t="shared" si="1"/>
        <v>A.6 Street-use motorcycle family and motorcycle engine familyHD GHG Partial Carry-Over</v>
      </c>
      <c r="B78" s="32" t="s">
        <v>58</v>
      </c>
      <c r="C78" s="36" t="s">
        <v>24</v>
      </c>
      <c r="D78" s="40" t="s">
        <v>20</v>
      </c>
    </row>
    <row r="79" spans="1:4" x14ac:dyDescent="0.35">
      <c r="A79" s="31" t="str">
        <f t="shared" si="1"/>
        <v>B.4 On-Road Heavy-Duty Exempt EnginesBase</v>
      </c>
      <c r="B79" s="32" t="s">
        <v>62</v>
      </c>
      <c r="C79" s="34" t="s">
        <v>6</v>
      </c>
      <c r="D79" s="42">
        <v>98</v>
      </c>
    </row>
    <row r="80" spans="1:4" x14ac:dyDescent="0.35">
      <c r="A80" s="31" t="str">
        <f t="shared" si="1"/>
        <v>B.4 On-Road Heavy-Duty Exempt EnginesPartial Carry-Over</v>
      </c>
      <c r="B80" s="32" t="s">
        <v>62</v>
      </c>
      <c r="C80" s="36" t="s">
        <v>8</v>
      </c>
      <c r="D80" s="40" t="s">
        <v>20</v>
      </c>
    </row>
    <row r="81" spans="1:4" x14ac:dyDescent="0.35">
      <c r="A81" s="31" t="str">
        <f t="shared" si="1"/>
        <v>B.4 On-Road Heavy-Duty Exempt EnginesCarry-Over</v>
      </c>
      <c r="B81" s="32" t="s">
        <v>62</v>
      </c>
      <c r="C81" s="36" t="s">
        <v>15</v>
      </c>
      <c r="D81" s="40" t="s">
        <v>20</v>
      </c>
    </row>
    <row r="82" spans="1:4" x14ac:dyDescent="0.35">
      <c r="A82" s="31" t="str">
        <f t="shared" si="1"/>
        <v>B.4 On-Road Heavy-Duty Exempt EnginesZero-Emission</v>
      </c>
      <c r="B82" s="32" t="s">
        <v>62</v>
      </c>
      <c r="C82" s="39" t="s">
        <v>17</v>
      </c>
      <c r="D82" s="40" t="s">
        <v>20</v>
      </c>
    </row>
    <row r="83" spans="1:4" x14ac:dyDescent="0.35">
      <c r="A83" s="31" t="str">
        <f t="shared" si="1"/>
        <v>B.4 On-Road Heavy-Duty Exempt EnginesLow California Production Manufacturer</v>
      </c>
      <c r="B83" s="32" t="s">
        <v>62</v>
      </c>
      <c r="C83" s="39" t="s">
        <v>19</v>
      </c>
      <c r="D83" s="40" t="s">
        <v>20</v>
      </c>
    </row>
    <row r="84" spans="1:4" x14ac:dyDescent="0.35">
      <c r="A84" s="31" t="str">
        <f t="shared" si="1"/>
        <v>B.4 On-Road Heavy-Duty Exempt EnginesLow California Production for Sale Engine Family</v>
      </c>
      <c r="B84" s="32" t="s">
        <v>62</v>
      </c>
      <c r="C84" s="39" t="s">
        <v>22</v>
      </c>
      <c r="D84" s="40" t="s">
        <v>20</v>
      </c>
    </row>
    <row r="85" spans="1:4" x14ac:dyDescent="0.35">
      <c r="A85" s="31" t="str">
        <f t="shared" si="1"/>
        <v>B.4 On-Road Heavy-Duty Exempt EnginesHD GHG Partial Carry-Over</v>
      </c>
      <c r="B85" s="32" t="s">
        <v>62</v>
      </c>
      <c r="C85" s="36" t="s">
        <v>24</v>
      </c>
      <c r="D85" s="40" t="s">
        <v>20</v>
      </c>
    </row>
    <row r="86" spans="1:4" x14ac:dyDescent="0.35">
      <c r="A86" s="31" t="str">
        <f t="shared" si="1"/>
        <v>C.3 Aerodynamic technologiesBase</v>
      </c>
      <c r="B86" s="32" t="s">
        <v>66</v>
      </c>
      <c r="C86" s="34" t="s">
        <v>6</v>
      </c>
      <c r="D86" s="42">
        <v>1968</v>
      </c>
    </row>
    <row r="87" spans="1:4" x14ac:dyDescent="0.35">
      <c r="A87" s="31" t="str">
        <f t="shared" si="1"/>
        <v>C.3 Aerodynamic technologiesPartial Carry-Over</v>
      </c>
      <c r="B87" s="32" t="s">
        <v>66</v>
      </c>
      <c r="C87" s="36" t="s">
        <v>8</v>
      </c>
      <c r="D87" s="40" t="s">
        <v>20</v>
      </c>
    </row>
    <row r="88" spans="1:4" x14ac:dyDescent="0.35">
      <c r="A88" s="31" t="str">
        <f t="shared" si="1"/>
        <v>C.3 Aerodynamic technologiesCarry-Over</v>
      </c>
      <c r="B88" s="32" t="s">
        <v>66</v>
      </c>
      <c r="C88" s="36" t="s">
        <v>15</v>
      </c>
      <c r="D88" s="40" t="s">
        <v>20</v>
      </c>
    </row>
    <row r="89" spans="1:4" x14ac:dyDescent="0.35">
      <c r="A89" s="31" t="str">
        <f t="shared" si="1"/>
        <v>C.3 Aerodynamic technologiesZero-Emission</v>
      </c>
      <c r="B89" s="32" t="s">
        <v>66</v>
      </c>
      <c r="C89" s="39" t="s">
        <v>17</v>
      </c>
      <c r="D89" s="40" t="s">
        <v>20</v>
      </c>
    </row>
    <row r="90" spans="1:4" x14ac:dyDescent="0.35">
      <c r="A90" s="31" t="str">
        <f t="shared" si="1"/>
        <v>C.3 Aerodynamic technologiesLow California Production Manufacturer</v>
      </c>
      <c r="B90" s="32" t="s">
        <v>66</v>
      </c>
      <c r="C90" s="39" t="s">
        <v>19</v>
      </c>
      <c r="D90" s="40" t="s">
        <v>20</v>
      </c>
    </row>
    <row r="91" spans="1:4" x14ac:dyDescent="0.35">
      <c r="A91" s="31" t="str">
        <f t="shared" si="1"/>
        <v>C.3 Aerodynamic technologiesLow California Production for Sale Engine Family</v>
      </c>
      <c r="B91" s="32" t="s">
        <v>66</v>
      </c>
      <c r="C91" s="39" t="s">
        <v>22</v>
      </c>
      <c r="D91" s="40" t="s">
        <v>20</v>
      </c>
    </row>
    <row r="92" spans="1:4" x14ac:dyDescent="0.35">
      <c r="A92" s="31" t="str">
        <f t="shared" si="1"/>
        <v>C.3 Aerodynamic technologiesHD GHG Partial Carry-Over</v>
      </c>
      <c r="B92" s="32" t="s">
        <v>66</v>
      </c>
      <c r="C92" s="36" t="s">
        <v>24</v>
      </c>
      <c r="D92" s="40" t="s">
        <v>20</v>
      </c>
    </row>
    <row r="93" spans="1:4" x14ac:dyDescent="0.35">
      <c r="A93" s="31" t="str">
        <f t="shared" si="1"/>
        <v>C.4 Zero-emission powertrain familyBase</v>
      </c>
      <c r="B93" s="32" t="s">
        <v>67</v>
      </c>
      <c r="C93" s="34" t="s">
        <v>6</v>
      </c>
      <c r="D93" s="44">
        <v>977</v>
      </c>
    </row>
    <row r="94" spans="1:4" x14ac:dyDescent="0.35">
      <c r="A94" s="31" t="str">
        <f t="shared" si="1"/>
        <v>C.4 Zero-emission powertrain familyPartial Carry-Over</v>
      </c>
      <c r="B94" s="32" t="s">
        <v>67</v>
      </c>
      <c r="C94" s="36" t="s">
        <v>8</v>
      </c>
      <c r="D94" s="40" t="s">
        <v>20</v>
      </c>
    </row>
    <row r="95" spans="1:4" x14ac:dyDescent="0.35">
      <c r="A95" s="31" t="str">
        <f t="shared" si="1"/>
        <v>C.4 Zero-emission powertrain familyCarry-Over</v>
      </c>
      <c r="B95" s="32" t="s">
        <v>67</v>
      </c>
      <c r="C95" s="36" t="s">
        <v>15</v>
      </c>
      <c r="D95" s="40" t="s">
        <v>20</v>
      </c>
    </row>
    <row r="96" spans="1:4" x14ac:dyDescent="0.35">
      <c r="A96" s="31" t="str">
        <f t="shared" si="1"/>
        <v>C.4 Zero-emission powertrain familyZero-Emission</v>
      </c>
      <c r="B96" s="32" t="s">
        <v>67</v>
      </c>
      <c r="C96" s="39" t="s">
        <v>17</v>
      </c>
      <c r="D96" s="40" t="s">
        <v>20</v>
      </c>
    </row>
    <row r="97" spans="1:4" x14ac:dyDescent="0.35">
      <c r="A97" s="31" t="str">
        <f t="shared" si="1"/>
        <v>C.4 Zero-emission powertrain familyLow California Production Manufacturer</v>
      </c>
      <c r="B97" s="32" t="s">
        <v>67</v>
      </c>
      <c r="C97" s="39" t="s">
        <v>19</v>
      </c>
      <c r="D97" s="40" t="s">
        <v>20</v>
      </c>
    </row>
    <row r="98" spans="1:4" x14ac:dyDescent="0.35">
      <c r="A98" s="31" t="str">
        <f t="shared" si="1"/>
        <v>C.4 Zero-emission powertrain familyLow California Production for Sale Engine Family</v>
      </c>
      <c r="B98" s="32" t="s">
        <v>67</v>
      </c>
      <c r="C98" s="39" t="s">
        <v>22</v>
      </c>
      <c r="D98" s="40" t="s">
        <v>20</v>
      </c>
    </row>
    <row r="99" spans="1:4" x14ac:dyDescent="0.35">
      <c r="A99" s="31" t="str">
        <f t="shared" si="1"/>
        <v>C.4 Zero-emission powertrain familyHD GHG Partial Carry-Over</v>
      </c>
      <c r="B99" s="32" t="s">
        <v>67</v>
      </c>
      <c r="C99" s="36" t="s">
        <v>24</v>
      </c>
      <c r="D99" s="40" t="s">
        <v>20</v>
      </c>
    </row>
    <row r="100" spans="1:4" x14ac:dyDescent="0.35">
      <c r="A100" s="31" t="str">
        <f t="shared" si="1"/>
        <v>B.5 Fuel-fired heaterBase</v>
      </c>
      <c r="B100" s="32" t="s">
        <v>63</v>
      </c>
      <c r="C100" s="34" t="s">
        <v>6</v>
      </c>
      <c r="D100" s="44">
        <v>293</v>
      </c>
    </row>
    <row r="101" spans="1:4" x14ac:dyDescent="0.35">
      <c r="A101" s="31" t="str">
        <f t="shared" si="1"/>
        <v>B.5 Fuel-fired heaterPartial Carry-Over</v>
      </c>
      <c r="B101" s="32" t="s">
        <v>63</v>
      </c>
      <c r="C101" s="36" t="s">
        <v>8</v>
      </c>
      <c r="D101" s="40" t="s">
        <v>20</v>
      </c>
    </row>
    <row r="102" spans="1:4" x14ac:dyDescent="0.35">
      <c r="A102" s="31" t="str">
        <f t="shared" si="1"/>
        <v>B.5 Fuel-fired heaterCarry-Over</v>
      </c>
      <c r="B102" s="32" t="s">
        <v>63</v>
      </c>
      <c r="C102" s="36" t="s">
        <v>15</v>
      </c>
      <c r="D102" s="40" t="s">
        <v>20</v>
      </c>
    </row>
    <row r="103" spans="1:4" x14ac:dyDescent="0.35">
      <c r="A103" s="31" t="str">
        <f t="shared" si="1"/>
        <v>B.5 Fuel-fired heaterZero-Emission</v>
      </c>
      <c r="B103" s="32" t="s">
        <v>63</v>
      </c>
      <c r="C103" s="39" t="s">
        <v>17</v>
      </c>
      <c r="D103" s="40" t="s">
        <v>20</v>
      </c>
    </row>
    <row r="104" spans="1:4" x14ac:dyDescent="0.35">
      <c r="A104" s="31" t="str">
        <f t="shared" si="1"/>
        <v>B.5 Fuel-fired heaterLow California Production Manufacturer</v>
      </c>
      <c r="B104" s="32" t="s">
        <v>63</v>
      </c>
      <c r="C104" s="39" t="s">
        <v>19</v>
      </c>
      <c r="D104" s="40" t="s">
        <v>20</v>
      </c>
    </row>
    <row r="105" spans="1:4" x14ac:dyDescent="0.35">
      <c r="A105" s="31" t="str">
        <f t="shared" si="1"/>
        <v>B.5 Fuel-fired heaterLow California Production for Sale Engine Family</v>
      </c>
      <c r="B105" s="32" t="s">
        <v>63</v>
      </c>
      <c r="C105" s="39" t="s">
        <v>22</v>
      </c>
      <c r="D105" s="40" t="s">
        <v>20</v>
      </c>
    </row>
    <row r="106" spans="1:4" x14ac:dyDescent="0.35">
      <c r="A106" s="31" t="str">
        <f t="shared" si="1"/>
        <v>B.5 Fuel-fired heaterHD GHG Partial Carry-Over</v>
      </c>
      <c r="B106" s="32" t="s">
        <v>63</v>
      </c>
      <c r="C106" s="36" t="s">
        <v>24</v>
      </c>
      <c r="D106" s="40" t="s">
        <v>20</v>
      </c>
    </row>
  </sheetData>
  <sheetProtection algorithmName="SHA-512" hashValue="lv+dANnPio3fr+/s7cvSLYT8C9VCGDb52rcV/lv9iq/OnYt1HF6V3pT0llpmtgzd/3XJATK6LUQ31o8KTsqAOg==" saltValue="Fc81Ljprw9LCMl+llaTkYQ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17"/>
  <sheetViews>
    <sheetView workbookViewId="0">
      <selection activeCell="F2" sqref="F2"/>
    </sheetView>
  </sheetViews>
  <sheetFormatPr defaultRowHeight="14.5" x14ac:dyDescent="0.35"/>
  <cols>
    <col min="1" max="1" width="20.26953125" style="33" customWidth="1"/>
    <col min="2" max="2" width="17.7265625" style="31" customWidth="1"/>
    <col min="3" max="3" width="13.81640625" style="31" customWidth="1"/>
    <col min="4" max="4" width="11.54296875" style="31" customWidth="1"/>
    <col min="5" max="5" width="13.54296875" style="31" customWidth="1"/>
    <col min="6" max="6" width="15.7265625" style="31" customWidth="1"/>
    <col min="7" max="7" width="12.7265625" style="31" customWidth="1"/>
    <col min="8" max="8" width="14.453125" style="31" customWidth="1"/>
    <col min="9" max="9" width="13.7265625" style="31" customWidth="1"/>
    <col min="10" max="10" width="13.1796875" style="31" customWidth="1"/>
    <col min="11" max="11" width="11.54296875" style="31" customWidth="1"/>
    <col min="12" max="19" width="13.1796875" style="31" customWidth="1"/>
    <col min="20" max="20" width="11.26953125" style="31" customWidth="1"/>
    <col min="21" max="21" width="8.7265625" style="31"/>
    <col min="22" max="22" width="13" style="31" customWidth="1"/>
    <col min="23" max="25" width="12.54296875" style="31" customWidth="1"/>
    <col min="26" max="26" width="13.453125" style="31" customWidth="1"/>
    <col min="27" max="27" width="12.81640625" style="31" customWidth="1"/>
    <col min="28" max="28" width="10.81640625" style="31" customWidth="1"/>
    <col min="29" max="29" width="11.81640625" style="31" customWidth="1"/>
    <col min="30" max="16384" width="8.7265625" style="31"/>
  </cols>
  <sheetData>
    <row r="1" spans="1:37" x14ac:dyDescent="0.35">
      <c r="B1" s="31" t="s">
        <v>33</v>
      </c>
    </row>
    <row r="2" spans="1:37" ht="145" x14ac:dyDescent="0.35">
      <c r="A2" s="33" t="s">
        <v>11</v>
      </c>
      <c r="B2" s="33" t="s">
        <v>5</v>
      </c>
      <c r="C2" s="33" t="s">
        <v>34</v>
      </c>
      <c r="D2" s="33" t="s">
        <v>7</v>
      </c>
      <c r="E2" s="33" t="s">
        <v>35</v>
      </c>
      <c r="F2" s="33" t="s">
        <v>16</v>
      </c>
      <c r="G2" s="33" t="s">
        <v>36</v>
      </c>
      <c r="H2" s="33" t="s">
        <v>18</v>
      </c>
      <c r="I2" s="33" t="s">
        <v>37</v>
      </c>
      <c r="J2" s="33" t="s">
        <v>21</v>
      </c>
      <c r="K2" s="33" t="s">
        <v>38</v>
      </c>
      <c r="L2" s="45" t="s">
        <v>23</v>
      </c>
      <c r="M2" s="45" t="s">
        <v>39</v>
      </c>
      <c r="N2" s="45" t="s">
        <v>25</v>
      </c>
      <c r="O2" s="45" t="s">
        <v>40</v>
      </c>
      <c r="P2" s="45" t="s">
        <v>26</v>
      </c>
      <c r="Q2" s="45" t="s">
        <v>41</v>
      </c>
      <c r="R2" s="45" t="s">
        <v>42</v>
      </c>
      <c r="S2" s="45" t="s">
        <v>43</v>
      </c>
      <c r="T2" s="33" t="s">
        <v>27</v>
      </c>
      <c r="U2" s="33" t="s">
        <v>44</v>
      </c>
      <c r="V2" s="33" t="s">
        <v>28</v>
      </c>
      <c r="W2" s="33" t="s">
        <v>45</v>
      </c>
      <c r="X2" s="33" t="s">
        <v>29</v>
      </c>
      <c r="Y2" s="33" t="s">
        <v>46</v>
      </c>
      <c r="Z2" s="33" t="s">
        <v>30</v>
      </c>
      <c r="AA2" s="33" t="s">
        <v>47</v>
      </c>
      <c r="AB2" s="33" t="s">
        <v>31</v>
      </c>
      <c r="AC2" s="33" t="s">
        <v>48</v>
      </c>
      <c r="AD2" s="33" t="s">
        <v>32</v>
      </c>
      <c r="AE2" s="33" t="s">
        <v>49</v>
      </c>
    </row>
    <row r="3" spans="1:37" ht="43.5" x14ac:dyDescent="0.35">
      <c r="A3" s="33" t="s">
        <v>5</v>
      </c>
      <c r="B3" s="34" t="s">
        <v>6</v>
      </c>
      <c r="C3" s="35">
        <v>23255</v>
      </c>
      <c r="D3" s="34" t="s">
        <v>6</v>
      </c>
      <c r="E3" s="42">
        <v>60633</v>
      </c>
      <c r="F3" s="34" t="s">
        <v>6</v>
      </c>
      <c r="G3" s="42">
        <v>21222</v>
      </c>
      <c r="H3" s="34" t="s">
        <v>6</v>
      </c>
      <c r="I3" s="42">
        <v>7468</v>
      </c>
      <c r="J3" s="34" t="s">
        <v>6</v>
      </c>
      <c r="K3" s="42">
        <v>8860</v>
      </c>
      <c r="L3" s="34" t="s">
        <v>6</v>
      </c>
      <c r="M3" s="46">
        <v>0</v>
      </c>
      <c r="N3" s="34" t="s">
        <v>6</v>
      </c>
      <c r="O3" s="46">
        <v>0</v>
      </c>
      <c r="P3" s="34" t="s">
        <v>6</v>
      </c>
      <c r="Q3" s="46">
        <v>0</v>
      </c>
      <c r="R3" s="34" t="s">
        <v>6</v>
      </c>
      <c r="S3" s="46">
        <v>0</v>
      </c>
      <c r="T3" s="34" t="s">
        <v>6</v>
      </c>
      <c r="U3" s="42">
        <v>1968</v>
      </c>
      <c r="V3" s="34" t="s">
        <v>6</v>
      </c>
      <c r="W3" s="42">
        <v>8724</v>
      </c>
      <c r="X3" s="42" t="s">
        <v>6</v>
      </c>
      <c r="Y3" s="42">
        <v>98</v>
      </c>
      <c r="Z3" s="34" t="s">
        <v>6</v>
      </c>
      <c r="AA3" s="42">
        <v>1968</v>
      </c>
      <c r="AB3" s="34" t="s">
        <v>6</v>
      </c>
      <c r="AC3" s="44">
        <v>977</v>
      </c>
      <c r="AD3" s="34" t="s">
        <v>6</v>
      </c>
      <c r="AE3" s="44">
        <v>293</v>
      </c>
    </row>
    <row r="4" spans="1:37" ht="55.5" customHeight="1" x14ac:dyDescent="0.35">
      <c r="A4" s="33" t="s">
        <v>7</v>
      </c>
      <c r="B4" s="36" t="s">
        <v>8</v>
      </c>
      <c r="C4" s="37">
        <v>11627</v>
      </c>
      <c r="D4" s="36" t="s">
        <v>8</v>
      </c>
      <c r="E4" s="42">
        <v>30316</v>
      </c>
      <c r="F4" s="36" t="s">
        <v>8</v>
      </c>
      <c r="G4" s="42">
        <v>10611</v>
      </c>
      <c r="H4" s="36" t="s">
        <v>8</v>
      </c>
      <c r="I4" s="42">
        <v>3734</v>
      </c>
      <c r="J4" s="39" t="s">
        <v>19</v>
      </c>
      <c r="K4" s="42">
        <v>6645</v>
      </c>
      <c r="L4" s="36" t="s">
        <v>8</v>
      </c>
      <c r="M4" s="46">
        <v>0</v>
      </c>
      <c r="N4" s="39"/>
      <c r="O4" s="47"/>
      <c r="P4" s="36" t="s">
        <v>8</v>
      </c>
      <c r="Q4" s="46">
        <v>0</v>
      </c>
      <c r="R4" s="39"/>
      <c r="S4" s="47"/>
      <c r="T4" s="36" t="s">
        <v>24</v>
      </c>
      <c r="U4" s="42">
        <f>U3/2</f>
        <v>984</v>
      </c>
      <c r="V4" s="36" t="s">
        <v>19</v>
      </c>
      <c r="W4" s="42">
        <v>6543</v>
      </c>
      <c r="X4" s="42"/>
      <c r="Y4" s="48"/>
      <c r="Z4" s="36"/>
      <c r="AA4" s="48"/>
      <c r="AB4" s="39"/>
      <c r="AC4" s="48"/>
      <c r="AD4" s="36"/>
      <c r="AE4" s="48"/>
    </row>
    <row r="5" spans="1:37" ht="43.5" x14ac:dyDescent="0.35">
      <c r="A5" s="33" t="s">
        <v>16</v>
      </c>
      <c r="B5" s="36" t="s">
        <v>15</v>
      </c>
      <c r="C5" s="37">
        <v>11627.23162491171</v>
      </c>
      <c r="D5" s="36" t="s">
        <v>15</v>
      </c>
      <c r="E5" s="42">
        <v>30316</v>
      </c>
      <c r="F5" s="36" t="s">
        <v>15</v>
      </c>
      <c r="G5" s="42">
        <v>10611</v>
      </c>
      <c r="H5" s="36" t="s">
        <v>15</v>
      </c>
      <c r="I5" s="42">
        <v>3734</v>
      </c>
      <c r="J5" s="36" t="s">
        <v>24</v>
      </c>
      <c r="K5" s="42">
        <v>4430</v>
      </c>
      <c r="L5" s="36" t="s">
        <v>15</v>
      </c>
      <c r="M5" s="46">
        <v>0</v>
      </c>
      <c r="N5" s="36"/>
      <c r="O5" s="47"/>
      <c r="P5" s="36" t="s">
        <v>15</v>
      </c>
      <c r="Q5" s="46">
        <v>0</v>
      </c>
      <c r="R5" s="36"/>
      <c r="S5" s="47"/>
      <c r="T5" s="36" t="s">
        <v>15</v>
      </c>
      <c r="U5" s="42">
        <v>984</v>
      </c>
      <c r="V5" s="36" t="s">
        <v>8</v>
      </c>
      <c r="W5" s="43">
        <v>4362</v>
      </c>
      <c r="X5" s="43"/>
      <c r="Y5" s="48"/>
      <c r="Z5" s="36"/>
      <c r="AA5" s="48"/>
      <c r="AB5" s="39"/>
      <c r="AC5" s="48"/>
      <c r="AD5" s="36"/>
      <c r="AE5" s="48"/>
    </row>
    <row r="6" spans="1:37" ht="72.5" x14ac:dyDescent="0.35">
      <c r="A6" s="33" t="s">
        <v>18</v>
      </c>
      <c r="B6" s="39" t="s">
        <v>17</v>
      </c>
      <c r="C6" s="37">
        <v>11627.23162491171</v>
      </c>
      <c r="D6" s="39"/>
      <c r="E6" s="48"/>
      <c r="F6" s="39"/>
      <c r="G6" s="48"/>
      <c r="H6" s="39"/>
      <c r="I6" s="48"/>
      <c r="J6" s="39" t="s">
        <v>15</v>
      </c>
      <c r="K6" s="42">
        <v>4430</v>
      </c>
      <c r="L6" s="39" t="s">
        <v>17</v>
      </c>
      <c r="M6" s="46">
        <v>0</v>
      </c>
      <c r="N6" s="39"/>
      <c r="O6" s="47"/>
      <c r="P6" s="39" t="s">
        <v>17</v>
      </c>
      <c r="Q6" s="46">
        <v>0</v>
      </c>
      <c r="R6" s="39"/>
      <c r="S6" s="47"/>
      <c r="T6" s="39"/>
      <c r="U6" s="48"/>
      <c r="V6" s="39" t="s">
        <v>15</v>
      </c>
      <c r="W6" s="43">
        <v>4362</v>
      </c>
      <c r="X6" s="43"/>
      <c r="Y6" s="48"/>
      <c r="Z6" s="39"/>
      <c r="AA6" s="48"/>
      <c r="AB6" s="39"/>
      <c r="AC6" s="48"/>
      <c r="AD6" s="39"/>
      <c r="AE6" s="48"/>
    </row>
    <row r="7" spans="1:37" ht="85.5" customHeight="1" x14ac:dyDescent="0.35">
      <c r="A7" s="33" t="s">
        <v>21</v>
      </c>
      <c r="B7" s="39"/>
      <c r="C7" s="40"/>
      <c r="D7" s="39"/>
      <c r="E7" s="48"/>
      <c r="F7" s="39"/>
      <c r="G7" s="48"/>
      <c r="H7" s="39"/>
      <c r="I7" s="48"/>
      <c r="J7" s="39" t="s">
        <v>17</v>
      </c>
      <c r="K7" s="42">
        <v>4430</v>
      </c>
      <c r="L7" s="39"/>
      <c r="M7" s="40"/>
      <c r="N7" s="39"/>
      <c r="O7" s="47"/>
      <c r="Q7" s="40"/>
      <c r="R7" s="39"/>
      <c r="S7" s="47"/>
      <c r="T7" s="39"/>
      <c r="U7" s="48"/>
      <c r="V7" s="39" t="s">
        <v>22</v>
      </c>
      <c r="W7" s="43">
        <v>872</v>
      </c>
      <c r="X7" s="43"/>
      <c r="Y7" s="48"/>
      <c r="Z7" s="39"/>
      <c r="AA7" s="48"/>
      <c r="AC7" s="48"/>
      <c r="AD7" s="39"/>
      <c r="AE7" s="48"/>
    </row>
    <row r="8" spans="1:37" ht="29" x14ac:dyDescent="0.35">
      <c r="A8" s="45" t="s">
        <v>23</v>
      </c>
      <c r="B8" s="39"/>
      <c r="C8" s="49"/>
      <c r="D8" s="39"/>
      <c r="E8" s="50"/>
      <c r="F8" s="39"/>
      <c r="G8" s="50"/>
      <c r="H8" s="39"/>
      <c r="I8" s="50"/>
      <c r="J8" s="36" t="s">
        <v>8</v>
      </c>
      <c r="K8" s="40"/>
      <c r="L8" s="39"/>
      <c r="M8" s="39"/>
      <c r="N8" s="39"/>
      <c r="O8" s="39"/>
      <c r="P8" s="39"/>
      <c r="Q8" s="39"/>
      <c r="R8" s="39"/>
      <c r="S8" s="39"/>
      <c r="T8" s="39"/>
      <c r="U8" s="50"/>
      <c r="W8" s="51"/>
      <c r="X8" s="51"/>
      <c r="Y8" s="51"/>
      <c r="Z8" s="39"/>
      <c r="AA8" s="50"/>
      <c r="AB8" s="49"/>
      <c r="AC8" s="49"/>
      <c r="AD8" s="39"/>
      <c r="AE8" s="50"/>
      <c r="AF8" s="49"/>
      <c r="AG8" s="49"/>
      <c r="AH8" s="49"/>
      <c r="AI8" s="49"/>
      <c r="AJ8" s="49"/>
      <c r="AK8" s="49"/>
    </row>
    <row r="9" spans="1:37" ht="29" x14ac:dyDescent="0.35">
      <c r="A9" s="45" t="s">
        <v>25</v>
      </c>
      <c r="C9" s="37"/>
      <c r="E9" s="42"/>
      <c r="G9" s="42"/>
    </row>
    <row r="10" spans="1:37" ht="29" x14ac:dyDescent="0.35">
      <c r="A10" s="45" t="s">
        <v>26</v>
      </c>
      <c r="C10" s="37"/>
      <c r="E10" s="42"/>
      <c r="G10" s="42"/>
    </row>
    <row r="11" spans="1:37" ht="20.25" customHeight="1" x14ac:dyDescent="0.35">
      <c r="A11" s="45" t="s">
        <v>42</v>
      </c>
    </row>
    <row r="12" spans="1:37" x14ac:dyDescent="0.35">
      <c r="A12" s="33" t="s">
        <v>27</v>
      </c>
    </row>
    <row r="13" spans="1:37" ht="43.5" x14ac:dyDescent="0.35">
      <c r="A13" s="33" t="s">
        <v>28</v>
      </c>
    </row>
    <row r="14" spans="1:37" ht="29" x14ac:dyDescent="0.35">
      <c r="A14" s="33" t="s">
        <v>29</v>
      </c>
    </row>
    <row r="15" spans="1:37" ht="29" x14ac:dyDescent="0.35">
      <c r="A15" s="33" t="s">
        <v>30</v>
      </c>
    </row>
    <row r="16" spans="1:37" ht="29" x14ac:dyDescent="0.35">
      <c r="A16" s="33" t="s">
        <v>31</v>
      </c>
    </row>
    <row r="17" spans="1:1" x14ac:dyDescent="0.35">
      <c r="A17" s="33" t="s">
        <v>32</v>
      </c>
    </row>
  </sheetData>
  <sheetProtection algorithmName="SHA-512" hashValue="NJi57CIstFoYRRB6Up5XA/zcmMPHM7IN7BQHegCFElW8Vqo/X+YSXvOWNNkWeoOaKWP2Jho1qOW98ekCexdUGQ==" saltValue="wknamK8Nd9PYeUjZJ7jfWg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02A41482ADBA419BE3FF6F5EEAF549" ma:contentTypeVersion="4" ma:contentTypeDescription="Create a new document." ma:contentTypeScope="" ma:versionID="b555bbffaf14e0cb3d8fd7e1f44806f3">
  <xsd:schema xmlns:xsd="http://www.w3.org/2001/XMLSchema" xmlns:xs="http://www.w3.org/2001/XMLSchema" xmlns:p="http://schemas.microsoft.com/office/2006/metadata/properties" xmlns:ns2="e313de22-e6ba-4a18-8980-fa59f031f15f" xmlns:ns3="be2dd089-53ca-432d-8142-94eec596e0f8" targetNamespace="http://schemas.microsoft.com/office/2006/metadata/properties" ma:root="true" ma:fieldsID="65e146cf43d3feb73f3b2869be0d9833" ns2:_="" ns3:_="">
    <xsd:import namespace="e313de22-e6ba-4a18-8980-fa59f031f15f"/>
    <xsd:import namespace="be2dd089-53ca-432d-8142-94eec596e0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3de22-e6ba-4a18-8980-fa59f031f1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2dd089-53ca-432d-8142-94eec596e0f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1F8AB06-4E2B-4418-9216-4999EC5F98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13de22-e6ba-4a18-8980-fa59f031f15f"/>
    <ds:schemaRef ds:uri="be2dd089-53ca-432d-8142-94eec596e0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DCD0CC5-A89F-4207-90AE-B9CD24D0D85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D702605-DBD0-4B93-9609-AA6314206B2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19</vt:i4>
      </vt:variant>
    </vt:vector>
  </HeadingPairs>
  <TitlesOfParts>
    <vt:vector size="22" baseType="lpstr">
      <vt:lpstr>ON-ROAD (2022-2023MY)</vt:lpstr>
      <vt:lpstr>vlookup</vt:lpstr>
      <vt:lpstr>data</vt:lpstr>
      <vt:lpstr>A.1_Light_duty_vehicle_test_group_and_medium_duty_vehicle_test_group</vt:lpstr>
      <vt:lpstr>A.2_SPCNS_certified_engine_package</vt:lpstr>
      <vt:lpstr>A.3_SPCNS_certified_engine_package_extension</vt:lpstr>
      <vt:lpstr>A.4_SPMV_certified_engine_package</vt:lpstr>
      <vt:lpstr>A.5_SPMV_manufacturer</vt:lpstr>
      <vt:lpstr>A.6_Street_use_motorcycle_family_and_motorcycle_engine_family</vt:lpstr>
      <vt:lpstr>B.1_HD_CI_engine_family_and_MD_CI_engine_family</vt:lpstr>
      <vt:lpstr>B.2_HDO_engine_family_and_MDO_engine_family</vt:lpstr>
      <vt:lpstr>B.3_Heavy_duty_vehicle_evaporative_emissions_family_and_Incomplete_MDV_evaporative_emissions_family</vt:lpstr>
      <vt:lpstr>B.4_On_Road_Heavy_Duty_Exempt_Engines</vt:lpstr>
      <vt:lpstr>B.5_Fuel_fired_heater</vt:lpstr>
      <vt:lpstr>C.1_Heavy_duty_greenhouse_gas_vehicle_family</vt:lpstr>
      <vt:lpstr>C.2_Trailer_family</vt:lpstr>
      <vt:lpstr>C.3_Aerodynamic_technologies</vt:lpstr>
      <vt:lpstr>C.4_Zero_emission_powertrain_family</vt:lpstr>
      <vt:lpstr>Categories</vt:lpstr>
      <vt:lpstr>DT</vt:lpstr>
      <vt:lpstr>vlookup!Fee_Types</vt:lpstr>
      <vt:lpstr>YearType</vt:lpstr>
    </vt:vector>
  </TitlesOfParts>
  <Manager/>
  <Company>CARB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Kathleen Mead</dc:creator>
  <cp:keywords/>
  <dc:description/>
  <cp:lastModifiedBy>Mendez, Alejandra@ARB</cp:lastModifiedBy>
  <cp:revision/>
  <cp:lastPrinted>2022-03-15T20:11:13Z</cp:lastPrinted>
  <dcterms:created xsi:type="dcterms:W3CDTF">2021-02-02T16:20:28Z</dcterms:created>
  <dcterms:modified xsi:type="dcterms:W3CDTF">2022-03-22T22:47:46Z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0x010100D102A41482ADBA419BE3FF6F5EEAF549</vt:lpwstr>
  </property>
  <property fmtid="{D5CDD505-2E9C-101B-9397-08002B2CF9AE}" pid="3" name="Order">
    <vt:r8>18500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TemplateUrl">
    <vt:lpwstr/>
  </property>
  <property fmtid="{D5CDD505-2E9C-101B-9397-08002B2CF9AE}" pid="9" name="ComplianceAssetId">
    <vt:lpwstr/>
  </property>
</Properties>
</file>