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rb_tempis\"/>
    </mc:Choice>
  </mc:AlternateContent>
  <bookViews>
    <workbookView xWindow="0" yWindow="600" windowWidth="21600" windowHeight="9630"/>
  </bookViews>
  <sheets>
    <sheet name="Fig6" sheetId="1" r:id="rId1"/>
  </sheets>
  <definedNames>
    <definedName name="_xlnm.Print_Titles" localSheetId="0">'Fig6'!#REF!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J24" i="1"/>
  <c r="J23" i="1"/>
  <c r="G24" i="1"/>
  <c r="J26" i="1" l="1"/>
  <c r="J25" i="1"/>
  <c r="J22" i="1"/>
  <c r="J21" i="1"/>
  <c r="J20" i="1"/>
  <c r="I26" i="1" l="1"/>
  <c r="I25" i="1"/>
  <c r="I22" i="1"/>
  <c r="I21" i="1"/>
  <c r="I20" i="1"/>
  <c r="H26" i="1" l="1"/>
  <c r="H25" i="1"/>
  <c r="H21" i="1"/>
  <c r="H24" i="1"/>
  <c r="H23" i="1"/>
  <c r="H22" i="1"/>
  <c r="H20" i="1"/>
  <c r="G22" i="1" l="1"/>
  <c r="F22" i="1"/>
  <c r="E22" i="1"/>
  <c r="D22" i="1"/>
  <c r="C22" i="1"/>
  <c r="B22" i="1"/>
  <c r="G26" i="1"/>
  <c r="F26" i="1"/>
  <c r="E26" i="1"/>
  <c r="D26" i="1"/>
  <c r="C26" i="1"/>
  <c r="B26" i="1"/>
  <c r="G25" i="1"/>
  <c r="F25" i="1"/>
  <c r="E25" i="1"/>
  <c r="D25" i="1"/>
  <c r="C25" i="1"/>
  <c r="B25" i="1"/>
  <c r="G23" i="1"/>
  <c r="F23" i="1"/>
  <c r="E23" i="1"/>
  <c r="D23" i="1"/>
  <c r="C23" i="1"/>
  <c r="B23" i="1"/>
  <c r="G21" i="1"/>
  <c r="F21" i="1"/>
  <c r="E21" i="1"/>
  <c r="D21" i="1"/>
  <c r="C21" i="1"/>
  <c r="B21" i="1"/>
  <c r="G20" i="1"/>
  <c r="F20" i="1"/>
  <c r="E20" i="1"/>
  <c r="D20" i="1"/>
  <c r="C20" i="1"/>
  <c r="B20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<sst xmlns="http://schemas.openxmlformats.org/spreadsheetml/2006/main" count="73" uniqueCount="30">
  <si>
    <t>Fig. 6 - BD &amp; RD Credit Generation by Feedstock</t>
  </si>
  <si>
    <t>Source: "Feedstock" tab</t>
  </si>
  <si>
    <t>Credits</t>
  </si>
  <si>
    <t>Units</t>
  </si>
  <si>
    <t>Feedstock type</t>
  </si>
  <si>
    <t/>
  </si>
  <si>
    <t>Q1</t>
  </si>
  <si>
    <t>Q2</t>
  </si>
  <si>
    <t>Q3</t>
  </si>
  <si>
    <t>Q4</t>
  </si>
  <si>
    <t>Annual Credits (MMT) for each feedstock of BD and RD</t>
  </si>
  <si>
    <t>Canola</t>
  </si>
  <si>
    <t>Distiller's Corn Oil</t>
  </si>
  <si>
    <t>Fish Oil</t>
  </si>
  <si>
    <t>Soy</t>
  </si>
  <si>
    <t>Other</t>
  </si>
  <si>
    <t>Tallow</t>
  </si>
  <si>
    <t>UCO</t>
  </si>
  <si>
    <t>BD – Other</t>
  </si>
  <si>
    <t>MT</t>
  </si>
  <si>
    <t>BD-Canola</t>
  </si>
  <si>
    <t>BD-Corn Oil</t>
  </si>
  <si>
    <t>BD-Soy</t>
  </si>
  <si>
    <t>BD-Tallow</t>
  </si>
  <si>
    <t>BD-UCO</t>
  </si>
  <si>
    <t>RNWD – Corn Oil</t>
  </si>
  <si>
    <t>RNWD – Fish Oil</t>
  </si>
  <si>
    <t>RNWD – Other</t>
  </si>
  <si>
    <t>RNWD – Tallow</t>
  </si>
  <si>
    <t>RNWD – 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</si>
</sst>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CB"/>
        <bgColor rgb="FFFFC0CB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2" fontId="3" fillId="0" borderId="0" xfId="0" applyNumberFormat="1" applyFont="1" applyFill="1" applyBorder="1"/>
    <xf numFmtId="0" fontId="6" fillId="2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35862147666325"/>
          <c:y val="7.3581094689594978E-2"/>
          <c:w val="0.64027472116077533"/>
          <c:h val="0.8043645640519052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'Fig6'!$A$26</c:f>
              <c:strCache>
                <c:ptCount val="1"/>
                <c:pt idx="0">
                  <c:v>UCO</c:v>
                </c:pt>
              </c:strCache>
            </c:strRef>
          </c:tx>
          <c:invertIfNegative val="0"/>
          <c:cat>
            <c:numRef>
              <c:f>'Fig6'!$B$19:$J$19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'Fig6'!$B$26:$J$26</c:f>
              <c:numCache>
                <c:formatCode>_(* #,##0.00_);_(* \(#,##0.00\);_(* "-"??_);_(@_)</c:formatCode>
                <c:ptCount val="9"/>
                <c:pt idx="0">
                  <c:v>7.9000000000000001E-4</c:v>
                </c:pt>
                <c:pt idx="1">
                  <c:v>1.3209E-2</c:v>
                </c:pt>
                <c:pt idx="2">
                  <c:v>3.4466999999999998E-2</c:v>
                </c:pt>
                <c:pt idx="3">
                  <c:v>4.5066000000000002E-2</c:v>
                </c:pt>
                <c:pt idx="4">
                  <c:v>0.118572</c:v>
                </c:pt>
                <c:pt idx="5">
                  <c:v>0.231265</c:v>
                </c:pt>
                <c:pt idx="6">
                  <c:v>1.0653349999999999</c:v>
                </c:pt>
                <c:pt idx="7">
                  <c:v>0.94940899999999995</c:v>
                </c:pt>
                <c:pt idx="8">
                  <c:v>1.7601690000000001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3-4C14-A13A-C025F86405AC}"/>
            </c:ext>
          </c:extLst>
        </c:ser>
        <c:ser>
          <c:idx val="5"/>
          <c:order val="1"/>
          <c:tx>
            <c:strRef>
              <c:f>'Fig6'!$A$25</c:f>
              <c:strCache>
                <c:ptCount val="1"/>
                <c:pt idx="0">
                  <c:v>Tallow</c:v>
                </c:pt>
              </c:strCache>
            </c:strRef>
          </c:tx>
          <c:invertIfNegative val="0"/>
          <c:cat>
            <c:numRef>
              <c:f>'Fig6'!$B$19:$J$19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'Fig6'!$B$25:$J$25</c:f>
              <c:numCache>
                <c:formatCode>_(* #,##0.00_);_(* \(#,##0.00\);_(* "-"??_);_(@_)</c:formatCode>
                <c:ptCount val="9"/>
                <c:pt idx="0">
                  <c:v>9.0263999999999997E-2</c:v>
                </c:pt>
                <c:pt idx="1">
                  <c:v>0.199514</c:v>
                </c:pt>
                <c:pt idx="2">
                  <c:v>1.11144</c:v>
                </c:pt>
                <c:pt idx="3">
                  <c:v>1.1815770000000001</c:v>
                </c:pt>
                <c:pt idx="4">
                  <c:v>1.54518</c:v>
                </c:pt>
                <c:pt idx="5">
                  <c:v>1.9867790000000001</c:v>
                </c:pt>
                <c:pt idx="6">
                  <c:v>2.4729640000000002</c:v>
                </c:pt>
                <c:pt idx="7">
                  <c:v>2.6724209999999999</c:v>
                </c:pt>
                <c:pt idx="8">
                  <c:v>2.472407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3-4C14-A13A-C025F86405AC}"/>
            </c:ext>
          </c:extLst>
        </c:ser>
        <c:ser>
          <c:idx val="3"/>
          <c:order val="2"/>
          <c:tx>
            <c:strRef>
              <c:f>'Fig6'!$A$21</c:f>
              <c:strCache>
                <c:ptCount val="1"/>
                <c:pt idx="0">
                  <c:v>Distiller's Corn Oil</c:v>
                </c:pt>
              </c:strCache>
            </c:strRef>
          </c:tx>
          <c:invertIfNegative val="0"/>
          <c:cat>
            <c:numRef>
              <c:f>'Fig6'!$B$19:$J$19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'Fig6'!$B$21:$J$21</c:f>
              <c:numCache>
                <c:formatCode>_(* #,##0.00_);_(* \(#,##0.00\);_(* "-"??_);_(@_)</c:formatCode>
                <c:ptCount val="9"/>
                <c:pt idx="0">
                  <c:v>1.9719999999999998E-3</c:v>
                </c:pt>
                <c:pt idx="1">
                  <c:v>8.3299999999999997E-4</c:v>
                </c:pt>
                <c:pt idx="2">
                  <c:v>0.128747</c:v>
                </c:pt>
                <c:pt idx="3">
                  <c:v>0.25673400000000002</c:v>
                </c:pt>
                <c:pt idx="4">
                  <c:v>0.44244299999999998</c:v>
                </c:pt>
                <c:pt idx="5">
                  <c:v>1.5225379999999999</c:v>
                </c:pt>
                <c:pt idx="6">
                  <c:v>0.54627199999999998</c:v>
                </c:pt>
                <c:pt idx="7">
                  <c:v>1.219395</c:v>
                </c:pt>
                <c:pt idx="8">
                  <c:v>1.8807160000000001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3-4C14-A13A-C025F86405AC}"/>
            </c:ext>
          </c:extLst>
        </c:ser>
        <c:ser>
          <c:idx val="0"/>
          <c:order val="3"/>
          <c:tx>
            <c:strRef>
              <c:f>'Fig6'!$A$22</c:f>
              <c:strCache>
                <c:ptCount val="1"/>
                <c:pt idx="0">
                  <c:v>Fish Oil</c:v>
                </c:pt>
              </c:strCache>
            </c:strRef>
          </c:tx>
          <c:invertIfNegative val="0"/>
          <c:cat>
            <c:numRef>
              <c:f>'Fig6'!$B$19:$J$19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'Fig6'!$B$22:$J$22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5.1096999999999997E-2</c:v>
                </c:pt>
                <c:pt idx="3">
                  <c:v>5.1712000000000001E-2</c:v>
                </c:pt>
                <c:pt idx="4">
                  <c:v>3.4645000000000002E-2</c:v>
                </c:pt>
                <c:pt idx="5">
                  <c:v>0.107448</c:v>
                </c:pt>
                <c:pt idx="6">
                  <c:v>5.5287999999999997E-2</c:v>
                </c:pt>
                <c:pt idx="7">
                  <c:v>6.7683999999999994E-2</c:v>
                </c:pt>
                <c:pt idx="8">
                  <c:v>0.13428999999999999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83-4C14-A13A-C025F86405AC}"/>
            </c:ext>
          </c:extLst>
        </c:ser>
        <c:ser>
          <c:idx val="2"/>
          <c:order val="4"/>
          <c:tx>
            <c:strRef>
              <c:f>'Fig6'!$A$24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'Fig6'!$B$19:$J$19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'Fig6'!$B$24:$J$24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8.3999999999999995E-5</c:v>
                </c:pt>
                <c:pt idx="3">
                  <c:v>0</c:v>
                </c:pt>
                <c:pt idx="4">
                  <c:v>0</c:v>
                </c:pt>
                <c:pt idx="5">
                  <c:v>1.8501E-2</c:v>
                </c:pt>
                <c:pt idx="6">
                  <c:v>2.14E-3</c:v>
                </c:pt>
                <c:pt idx="7">
                  <c:v>0.101329</c:v>
                </c:pt>
                <c:pt idx="8">
                  <c:v>0.34043299999999999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83-4C14-A13A-C025F86405AC}"/>
            </c:ext>
          </c:extLst>
        </c:ser>
        <c:ser>
          <c:idx val="4"/>
          <c:order val="5"/>
          <c:tx>
            <c:strRef>
              <c:f>'Fig6'!$A$20</c:f>
              <c:strCache>
                <c:ptCount val="1"/>
                <c:pt idx="0">
                  <c:v>Canola</c:v>
                </c:pt>
              </c:strCache>
            </c:strRef>
          </c:tx>
          <c:invertIfNegative val="0"/>
          <c:cat>
            <c:numRef>
              <c:f>'Fig6'!$B$19:$J$19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'Fig6'!$B$20:$J$20</c:f>
              <c:numCache>
                <c:formatCode>_(* #,##0.00_);_(* \(#,##0.00\);_(* "-"??_);_(@_)</c:formatCode>
                <c:ptCount val="9"/>
                <c:pt idx="0">
                  <c:v>1.5200000000000001E-4</c:v>
                </c:pt>
                <c:pt idx="1">
                  <c:v>7.0399999999999998E-4</c:v>
                </c:pt>
                <c:pt idx="2">
                  <c:v>2.2654000000000001E-2</c:v>
                </c:pt>
                <c:pt idx="3">
                  <c:v>2.6571000000000001E-2</c:v>
                </c:pt>
                <c:pt idx="4">
                  <c:v>0.107007</c:v>
                </c:pt>
                <c:pt idx="5">
                  <c:v>9.6963999999999995E-2</c:v>
                </c:pt>
                <c:pt idx="6">
                  <c:v>0.18917</c:v>
                </c:pt>
                <c:pt idx="7">
                  <c:v>7.0874000000000006E-2</c:v>
                </c:pt>
                <c:pt idx="8">
                  <c:v>2.0749E-2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83-4C14-A13A-C025F86405AC}"/>
            </c:ext>
          </c:extLst>
        </c:ser>
        <c:ser>
          <c:idx val="1"/>
          <c:order val="6"/>
          <c:tx>
            <c:strRef>
              <c:f>'Fig6'!$A$23</c:f>
              <c:strCache>
                <c:ptCount val="1"/>
                <c:pt idx="0">
                  <c:v>Soy</c:v>
                </c:pt>
              </c:strCache>
            </c:strRef>
          </c:tx>
          <c:invertIfNegative val="0"/>
          <c:cat>
            <c:numRef>
              <c:f>'Fig6'!$B$19:$J$19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'Fig6'!$B$23:$J$23</c:f>
              <c:numCache>
                <c:formatCode>_(* #,##0.00_);_(* \(#,##0.00\);_(* "-"??_);_(@_)</c:formatCode>
                <c:ptCount val="9"/>
                <c:pt idx="0">
                  <c:v>8.1089999999999999E-3</c:v>
                </c:pt>
                <c:pt idx="1">
                  <c:v>7.7460000000000003E-3</c:v>
                </c:pt>
                <c:pt idx="2">
                  <c:v>8.1099999999999992E-3</c:v>
                </c:pt>
                <c:pt idx="3">
                  <c:v>1.3190000000000001E-3</c:v>
                </c:pt>
                <c:pt idx="4">
                  <c:v>4.2339999999999999E-3</c:v>
                </c:pt>
                <c:pt idx="5">
                  <c:v>1.4505000000000001E-2</c:v>
                </c:pt>
                <c:pt idx="6">
                  <c:v>1.7638999999999998E-2</c:v>
                </c:pt>
                <c:pt idx="7">
                  <c:v>1.1424999999999999E-2</c:v>
                </c:pt>
                <c:pt idx="8">
                  <c:v>3.5990000000000002E-3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83-4C14-A13A-C025F8640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605312"/>
        <c:axId val="252995840"/>
      </c:barChart>
      <c:catAx>
        <c:axId val="1646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2995840"/>
        <c:crosses val="autoZero"/>
        <c:auto val="1"/>
        <c:lblAlgn val="ctr"/>
        <c:lblOffset val="100"/>
        <c:noMultiLvlLbl val="0"/>
      </c:catAx>
      <c:valAx>
        <c:axId val="252995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Credits</a:t>
                </a:r>
                <a:r>
                  <a:rPr lang="en-US" baseline="0"/>
                  <a:t> (Million MT)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60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42666687286845"/>
          <c:y val="0.21223896343042381"/>
          <c:w val="0.18763364144699304"/>
          <c:h val="0.5755216895086652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327026</xdr:colOff>
      <xdr:row>17</xdr:row>
      <xdr:rowOff>180974</xdr:rowOff>
    </xdr:from>
    <xdr:to>
      <xdr:col>16</xdr:col>
      <xdr:colOff>457200</xdr:colOff>
      <xdr:row>31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showGridLines="0" tabSelected="1" zoomScaleNormal="100" workbookViewId="0">
      <pane xSplit="1" topLeftCell="B1" activePane="topRight" state="frozen"/>
      <selection pane="topRight" activeCell="F34" sqref="F33:G34"/>
    </sheetView>
  </sheetViews>
  <sheetFormatPr defaultColWidth="9.140625" defaultRowHeight="15" x14ac:dyDescent="0.25"/>
  <cols>
    <col min="1" max="1" width="18.140625" style="2" customWidth="1"/>
    <col min="2" max="2" width="10.140625" style="2" customWidth="1"/>
    <col min="3" max="26" width="13.7109375" style="2" customWidth="1"/>
    <col min="27" max="27" width="10.7109375" style="2" customWidth="1"/>
    <col min="28" max="28" width="12.85546875" style="2" customWidth="1"/>
    <col min="29" max="16384" width="9.140625" style="2"/>
  </cols>
  <sheetData>
    <row r="1" spans="1:38" ht="18.75" x14ac:dyDescent="0.3">
      <c r="A1" s="1" t="s">
        <v>0</v>
      </c>
    </row>
    <row r="2" spans="1:38" ht="18.75" x14ac:dyDescent="0.3">
      <c r="A2" s="1"/>
    </row>
    <row r="3" spans="1:38" x14ac:dyDescent="0.25">
      <c r="A3" s="3" t="s">
        <v>1</v>
      </c>
    </row>
    <row r="4" spans="1:38" x14ac:dyDescent="0.25">
      <c r="A4" s="4" t="s">
        <v>2</v>
      </c>
      <c r="B4" s="4" t="s">
        <v>3</v>
      </c>
      <c r="C4" s="11">
        <v>2011</v>
      </c>
      <c r="D4" s="12"/>
      <c r="E4" s="12"/>
      <c r="F4" s="13"/>
      <c r="G4" s="11">
        <v>2012</v>
      </c>
      <c r="H4" s="12"/>
      <c r="I4" s="12"/>
      <c r="J4" s="13"/>
      <c r="K4" s="11">
        <v>2013</v>
      </c>
      <c r="L4" s="12"/>
      <c r="M4" s="12"/>
      <c r="N4" s="13"/>
      <c r="O4" s="11">
        <v>2014</v>
      </c>
      <c r="P4" s="12"/>
      <c r="Q4" s="12"/>
      <c r="R4" s="13"/>
      <c r="S4" s="11">
        <v>2015</v>
      </c>
      <c r="T4" s="12"/>
      <c r="U4" s="12"/>
      <c r="V4" s="13"/>
      <c r="W4" s="11">
        <v>2016</v>
      </c>
      <c r="X4" s="12"/>
      <c r="Y4" s="12"/>
      <c r="Z4" s="13"/>
      <c r="AA4" s="11">
        <v>2017</v>
      </c>
      <c r="AB4" s="12"/>
      <c r="AC4" s="12"/>
      <c r="AD4" s="13"/>
      <c r="AE4" s="11">
        <v>2018</v>
      </c>
      <c r="AF4" s="12"/>
      <c r="AG4" s="12"/>
      <c r="AH4" s="13"/>
      <c r="AI4" s="11">
        <v>2019</v>
      </c>
      <c r="AJ4" s="12"/>
      <c r="AK4" s="12"/>
      <c r="AL4" s="13"/>
    </row>
    <row r="5" spans="1:38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6</v>
      </c>
      <c r="T5" s="5" t="s">
        <v>7</v>
      </c>
      <c r="U5" s="5" t="s">
        <v>8</v>
      </c>
      <c r="V5" s="5" t="s">
        <v>9</v>
      </c>
      <c r="W5" s="5" t="s">
        <v>6</v>
      </c>
      <c r="X5" s="5" t="s">
        <v>7</v>
      </c>
      <c r="Y5" s="5" t="s">
        <v>8</v>
      </c>
      <c r="Z5" s="5" t="s">
        <v>9</v>
      </c>
      <c r="AA5" s="5" t="s">
        <v>6</v>
      </c>
      <c r="AB5" s="5" t="s">
        <v>7</v>
      </c>
      <c r="AC5" s="5" t="s">
        <v>8</v>
      </c>
      <c r="AD5" s="5" t="s">
        <v>9</v>
      </c>
      <c r="AE5" s="5" t="s">
        <v>6</v>
      </c>
      <c r="AF5" s="5" t="s">
        <v>7</v>
      </c>
      <c r="AG5" s="5" t="s">
        <v>8</v>
      </c>
      <c r="AH5" s="5" t="s">
        <v>9</v>
      </c>
      <c r="AI5" s="5" t="s">
        <v>6</v>
      </c>
      <c r="AJ5" s="5" t="s">
        <v>7</v>
      </c>
      <c r="AK5" s="5" t="s">
        <v>8</v>
      </c>
      <c r="AL5" s="5" t="s">
        <v>9</v>
      </c>
    </row>
    <row r="6" spans="1:38" x14ac:dyDescent="0.25">
      <c r="A6" s="5" t="s">
        <v>18</v>
      </c>
      <c r="B6" s="5" t="s">
        <v>19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14</v>
      </c>
      <c r="L6" s="6">
        <v>70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7187</v>
      </c>
      <c r="Z6" s="6">
        <v>9178</v>
      </c>
      <c r="AA6" s="6">
        <v>1157</v>
      </c>
      <c r="AB6" s="6">
        <v>0</v>
      </c>
      <c r="AC6" s="6">
        <v>983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</row>
    <row r="7" spans="1:38" x14ac:dyDescent="0.25">
      <c r="A7" s="5" t="s">
        <v>20</v>
      </c>
      <c r="B7" s="5" t="s">
        <v>19</v>
      </c>
      <c r="C7" s="6">
        <v>43</v>
      </c>
      <c r="D7" s="6">
        <v>109</v>
      </c>
      <c r="E7" s="6">
        <v>0</v>
      </c>
      <c r="F7" s="6">
        <v>0</v>
      </c>
      <c r="G7" s="6">
        <v>98</v>
      </c>
      <c r="H7" s="6">
        <v>0</v>
      </c>
      <c r="I7" s="6">
        <v>87</v>
      </c>
      <c r="J7" s="6">
        <v>519</v>
      </c>
      <c r="K7" s="6">
        <v>1613</v>
      </c>
      <c r="L7" s="6">
        <v>6070</v>
      </c>
      <c r="M7" s="6">
        <v>5688</v>
      </c>
      <c r="N7" s="6">
        <v>9283</v>
      </c>
      <c r="O7" s="6">
        <v>7085</v>
      </c>
      <c r="P7" s="6">
        <v>8360</v>
      </c>
      <c r="Q7" s="6">
        <v>1942</v>
      </c>
      <c r="R7" s="6">
        <v>9184</v>
      </c>
      <c r="S7" s="6">
        <v>3284</v>
      </c>
      <c r="T7" s="6">
        <v>22026</v>
      </c>
      <c r="U7" s="6">
        <v>48980</v>
      </c>
      <c r="V7" s="6">
        <v>32717</v>
      </c>
      <c r="W7" s="6">
        <v>21609</v>
      </c>
      <c r="X7" s="6">
        <v>9197</v>
      </c>
      <c r="Y7" s="6">
        <v>33396</v>
      </c>
      <c r="Z7" s="6">
        <v>32762</v>
      </c>
      <c r="AA7" s="6">
        <v>46725</v>
      </c>
      <c r="AB7" s="6">
        <v>13305</v>
      </c>
      <c r="AC7" s="6">
        <v>85642</v>
      </c>
      <c r="AD7" s="6">
        <v>43498</v>
      </c>
      <c r="AE7" s="6">
        <v>34370</v>
      </c>
      <c r="AF7" s="6">
        <v>7233</v>
      </c>
      <c r="AG7" s="6">
        <v>7688</v>
      </c>
      <c r="AH7" s="6">
        <v>21583</v>
      </c>
      <c r="AI7" s="6">
        <v>939</v>
      </c>
      <c r="AJ7" s="6">
        <v>3921</v>
      </c>
      <c r="AK7" s="6">
        <v>5858</v>
      </c>
      <c r="AL7" s="6">
        <v>10031</v>
      </c>
    </row>
    <row r="8" spans="1:38" x14ac:dyDescent="0.25">
      <c r="A8" s="5" t="s">
        <v>21</v>
      </c>
      <c r="B8" s="5" t="s">
        <v>19</v>
      </c>
      <c r="C8" s="6">
        <v>280</v>
      </c>
      <c r="D8" s="6">
        <v>0</v>
      </c>
      <c r="E8" s="6">
        <v>0</v>
      </c>
      <c r="F8" s="6">
        <v>1692</v>
      </c>
      <c r="G8" s="6">
        <v>0</v>
      </c>
      <c r="H8" s="6">
        <v>20</v>
      </c>
      <c r="I8" s="6">
        <v>311</v>
      </c>
      <c r="J8" s="6">
        <v>502</v>
      </c>
      <c r="K8" s="6">
        <v>1929</v>
      </c>
      <c r="L8" s="6">
        <v>22328</v>
      </c>
      <c r="M8" s="6">
        <v>33680</v>
      </c>
      <c r="N8" s="6">
        <v>70810</v>
      </c>
      <c r="O8" s="6">
        <v>76718</v>
      </c>
      <c r="P8" s="6">
        <v>67930</v>
      </c>
      <c r="Q8" s="6">
        <v>37354</v>
      </c>
      <c r="R8" s="6">
        <v>74732</v>
      </c>
      <c r="S8" s="6">
        <v>57118</v>
      </c>
      <c r="T8" s="6">
        <v>72012</v>
      </c>
      <c r="U8" s="6">
        <v>131089</v>
      </c>
      <c r="V8" s="6">
        <v>182224</v>
      </c>
      <c r="W8" s="6">
        <v>195693</v>
      </c>
      <c r="X8" s="6">
        <v>205468</v>
      </c>
      <c r="Y8" s="6">
        <v>266303</v>
      </c>
      <c r="Z8" s="6">
        <v>302222</v>
      </c>
      <c r="AA8" s="6">
        <v>58658</v>
      </c>
      <c r="AB8" s="6">
        <v>103758</v>
      </c>
      <c r="AC8" s="6">
        <v>117590</v>
      </c>
      <c r="AD8" s="6">
        <v>143959</v>
      </c>
      <c r="AE8" s="6">
        <v>129380</v>
      </c>
      <c r="AF8" s="6">
        <v>110704</v>
      </c>
      <c r="AG8" s="6">
        <v>186986</v>
      </c>
      <c r="AH8" s="6">
        <v>208424</v>
      </c>
      <c r="AI8" s="6">
        <v>150823</v>
      </c>
      <c r="AJ8" s="6">
        <v>222112</v>
      </c>
      <c r="AK8" s="6">
        <v>263050</v>
      </c>
      <c r="AL8" s="6">
        <v>220723</v>
      </c>
    </row>
    <row r="9" spans="1:38" x14ac:dyDescent="0.25">
      <c r="A9" s="5" t="s">
        <v>22</v>
      </c>
      <c r="B9" s="5" t="s">
        <v>19</v>
      </c>
      <c r="C9" s="6">
        <v>1231</v>
      </c>
      <c r="D9" s="6">
        <v>1192</v>
      </c>
      <c r="E9" s="6">
        <v>2570</v>
      </c>
      <c r="F9" s="6">
        <v>3116</v>
      </c>
      <c r="G9" s="6">
        <v>2352</v>
      </c>
      <c r="H9" s="6">
        <v>3363</v>
      </c>
      <c r="I9" s="6">
        <v>1462</v>
      </c>
      <c r="J9" s="6">
        <v>569</v>
      </c>
      <c r="K9" s="6">
        <v>1873</v>
      </c>
      <c r="L9" s="6">
        <v>1919</v>
      </c>
      <c r="M9" s="6">
        <v>2679</v>
      </c>
      <c r="N9" s="6">
        <v>1639</v>
      </c>
      <c r="O9" s="6">
        <v>663</v>
      </c>
      <c r="P9" s="6">
        <v>185</v>
      </c>
      <c r="Q9" s="6">
        <v>30</v>
      </c>
      <c r="R9" s="6">
        <v>441</v>
      </c>
      <c r="S9" s="6">
        <v>4200</v>
      </c>
      <c r="T9" s="6">
        <v>8</v>
      </c>
      <c r="U9" s="6">
        <v>19</v>
      </c>
      <c r="V9" s="6">
        <v>7</v>
      </c>
      <c r="W9" s="6">
        <v>0</v>
      </c>
      <c r="X9" s="6">
        <v>0</v>
      </c>
      <c r="Y9" s="6">
        <v>5860</v>
      </c>
      <c r="Z9" s="6">
        <v>8645</v>
      </c>
      <c r="AA9" s="6">
        <v>3283</v>
      </c>
      <c r="AB9" s="6">
        <v>5167</v>
      </c>
      <c r="AC9" s="6">
        <v>5243</v>
      </c>
      <c r="AD9" s="6">
        <v>3946</v>
      </c>
      <c r="AE9" s="6">
        <v>4048</v>
      </c>
      <c r="AF9" s="6">
        <v>3266</v>
      </c>
      <c r="AG9" s="6">
        <v>3148</v>
      </c>
      <c r="AH9" s="6">
        <v>963</v>
      </c>
      <c r="AI9" s="6">
        <v>1344</v>
      </c>
      <c r="AJ9" s="6">
        <v>684</v>
      </c>
      <c r="AK9" s="6">
        <v>611</v>
      </c>
      <c r="AL9" s="6">
        <v>960</v>
      </c>
    </row>
    <row r="10" spans="1:38" x14ac:dyDescent="0.25">
      <c r="A10" s="5" t="s">
        <v>23</v>
      </c>
      <c r="B10" s="5" t="s">
        <v>19</v>
      </c>
      <c r="C10" s="6">
        <v>10746</v>
      </c>
      <c r="D10" s="6">
        <v>20254</v>
      </c>
      <c r="E10" s="6">
        <v>19854</v>
      </c>
      <c r="F10" s="6">
        <v>22390</v>
      </c>
      <c r="G10" s="6">
        <v>29455</v>
      </c>
      <c r="H10" s="6">
        <v>32230</v>
      </c>
      <c r="I10" s="6">
        <v>32054</v>
      </c>
      <c r="J10" s="6">
        <v>33116</v>
      </c>
      <c r="K10" s="6">
        <v>39361</v>
      </c>
      <c r="L10" s="6">
        <v>80007</v>
      </c>
      <c r="M10" s="6">
        <v>77598</v>
      </c>
      <c r="N10" s="6">
        <v>175642</v>
      </c>
      <c r="O10" s="6">
        <v>75487</v>
      </c>
      <c r="P10" s="6">
        <v>97775</v>
      </c>
      <c r="Q10" s="6">
        <v>109342</v>
      </c>
      <c r="R10" s="6">
        <v>119126</v>
      </c>
      <c r="S10" s="6">
        <v>116356</v>
      </c>
      <c r="T10" s="6">
        <v>193168</v>
      </c>
      <c r="U10" s="6">
        <v>182170</v>
      </c>
      <c r="V10" s="6">
        <v>145267</v>
      </c>
      <c r="W10" s="6">
        <v>99533</v>
      </c>
      <c r="X10" s="6">
        <v>170112</v>
      </c>
      <c r="Y10" s="6">
        <v>153352</v>
      </c>
      <c r="Z10" s="6">
        <v>193339</v>
      </c>
      <c r="AA10" s="6">
        <v>130865</v>
      </c>
      <c r="AB10" s="6">
        <v>166943</v>
      </c>
      <c r="AC10" s="6">
        <v>141850</v>
      </c>
      <c r="AD10" s="6">
        <v>145368</v>
      </c>
      <c r="AE10" s="6">
        <v>110640</v>
      </c>
      <c r="AF10" s="6">
        <v>185263</v>
      </c>
      <c r="AG10" s="6">
        <v>225232</v>
      </c>
      <c r="AH10" s="6">
        <v>252635</v>
      </c>
      <c r="AI10" s="6">
        <v>190266</v>
      </c>
      <c r="AJ10" s="6">
        <v>247517</v>
      </c>
      <c r="AK10" s="6">
        <v>221835</v>
      </c>
      <c r="AL10" s="6">
        <v>240180</v>
      </c>
    </row>
    <row r="11" spans="1:38" x14ac:dyDescent="0.25">
      <c r="A11" s="5" t="s">
        <v>24</v>
      </c>
      <c r="B11" s="5" t="s">
        <v>19</v>
      </c>
      <c r="C11" s="6">
        <v>0</v>
      </c>
      <c r="D11" s="6">
        <v>0</v>
      </c>
      <c r="E11" s="6">
        <v>0</v>
      </c>
      <c r="F11" s="6">
        <v>790</v>
      </c>
      <c r="G11" s="6">
        <v>3477</v>
      </c>
      <c r="H11" s="6">
        <v>6306</v>
      </c>
      <c r="I11" s="6">
        <v>138</v>
      </c>
      <c r="J11" s="6">
        <v>3288</v>
      </c>
      <c r="K11" s="6">
        <v>2596</v>
      </c>
      <c r="L11" s="6">
        <v>12678</v>
      </c>
      <c r="M11" s="6">
        <v>10830</v>
      </c>
      <c r="N11" s="6">
        <v>8363</v>
      </c>
      <c r="O11" s="6">
        <v>9265</v>
      </c>
      <c r="P11" s="6">
        <v>9058</v>
      </c>
      <c r="Q11" s="6">
        <v>6266</v>
      </c>
      <c r="R11" s="6">
        <v>7057</v>
      </c>
      <c r="S11" s="6">
        <v>14657</v>
      </c>
      <c r="T11" s="6">
        <v>759</v>
      </c>
      <c r="U11" s="6">
        <v>2243</v>
      </c>
      <c r="V11" s="6">
        <v>5606</v>
      </c>
      <c r="W11" s="6">
        <v>5772</v>
      </c>
      <c r="X11" s="6">
        <v>7541</v>
      </c>
      <c r="Y11" s="6">
        <v>4824</v>
      </c>
      <c r="Z11" s="6">
        <v>4790</v>
      </c>
      <c r="AA11" s="6">
        <v>65952</v>
      </c>
      <c r="AB11" s="6">
        <v>32736</v>
      </c>
      <c r="AC11" s="6">
        <v>42279</v>
      </c>
      <c r="AD11" s="6">
        <v>23171</v>
      </c>
      <c r="AE11" s="6">
        <v>27899</v>
      </c>
      <c r="AF11" s="6">
        <v>51042</v>
      </c>
      <c r="AG11" s="6">
        <v>18953</v>
      </c>
      <c r="AH11" s="6">
        <v>17689</v>
      </c>
      <c r="AI11" s="6">
        <v>3768</v>
      </c>
      <c r="AJ11" s="6">
        <v>15929</v>
      </c>
      <c r="AK11" s="6">
        <v>14996</v>
      </c>
      <c r="AL11" s="6">
        <v>16289</v>
      </c>
    </row>
    <row r="12" spans="1:38" x14ac:dyDescent="0.25">
      <c r="A12" s="5" t="s">
        <v>25</v>
      </c>
      <c r="B12" s="5" t="s">
        <v>19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46316</v>
      </c>
      <c r="X12" s="6">
        <v>172936</v>
      </c>
      <c r="Y12" s="6">
        <v>122722</v>
      </c>
      <c r="Z12" s="6">
        <v>210878</v>
      </c>
      <c r="AA12" s="6">
        <v>24125</v>
      </c>
      <c r="AB12" s="6">
        <v>15309</v>
      </c>
      <c r="AC12" s="6">
        <v>18094</v>
      </c>
      <c r="AD12" s="6">
        <v>64779</v>
      </c>
      <c r="AE12" s="6">
        <v>62631</v>
      </c>
      <c r="AF12" s="6">
        <v>175533</v>
      </c>
      <c r="AG12" s="6">
        <v>72768</v>
      </c>
      <c r="AH12" s="6">
        <v>272969</v>
      </c>
      <c r="AI12" s="6">
        <v>399838</v>
      </c>
      <c r="AJ12" s="6">
        <v>165412</v>
      </c>
      <c r="AK12" s="6">
        <v>190687</v>
      </c>
      <c r="AL12" s="6">
        <v>268071</v>
      </c>
    </row>
    <row r="13" spans="1:38" x14ac:dyDescent="0.25">
      <c r="A13" s="5" t="s">
        <v>26</v>
      </c>
      <c r="B13" s="5" t="s">
        <v>19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7869</v>
      </c>
      <c r="L13" s="6">
        <v>7832</v>
      </c>
      <c r="M13" s="6">
        <v>15050</v>
      </c>
      <c r="N13" s="6">
        <v>20346</v>
      </c>
      <c r="O13" s="6">
        <v>20293</v>
      </c>
      <c r="P13" s="6">
        <v>18490</v>
      </c>
      <c r="Q13" s="6">
        <v>10889</v>
      </c>
      <c r="R13" s="6">
        <v>2040</v>
      </c>
      <c r="S13" s="6">
        <v>7653</v>
      </c>
      <c r="T13" s="6">
        <v>6354</v>
      </c>
      <c r="U13" s="6">
        <v>8254</v>
      </c>
      <c r="V13" s="6">
        <v>12384</v>
      </c>
      <c r="W13" s="6">
        <v>18755</v>
      </c>
      <c r="X13" s="6">
        <v>39117</v>
      </c>
      <c r="Y13" s="6">
        <v>23385</v>
      </c>
      <c r="Z13" s="6">
        <v>26191</v>
      </c>
      <c r="AA13" s="6">
        <v>8555</v>
      </c>
      <c r="AB13" s="6">
        <v>8538</v>
      </c>
      <c r="AC13" s="6">
        <v>13865</v>
      </c>
      <c r="AD13" s="6">
        <v>24330</v>
      </c>
      <c r="AE13" s="6">
        <v>14486</v>
      </c>
      <c r="AF13" s="6">
        <v>19794</v>
      </c>
      <c r="AG13" s="6">
        <v>10517</v>
      </c>
      <c r="AH13" s="6">
        <v>22887</v>
      </c>
      <c r="AI13" s="6">
        <v>7055</v>
      </c>
      <c r="AJ13" s="6">
        <v>48780</v>
      </c>
      <c r="AK13" s="6">
        <v>39578</v>
      </c>
      <c r="AL13" s="6">
        <v>38877</v>
      </c>
    </row>
    <row r="14" spans="1:38" x14ac:dyDescent="0.25">
      <c r="A14" s="5" t="s">
        <v>27</v>
      </c>
      <c r="B14" s="5" t="s">
        <v>19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580</v>
      </c>
      <c r="X14" s="6">
        <v>0</v>
      </c>
      <c r="Y14" s="6">
        <v>1556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17166</v>
      </c>
      <c r="AH14" s="6">
        <v>84163</v>
      </c>
      <c r="AI14" s="6">
        <v>76491</v>
      </c>
      <c r="AJ14" s="6">
        <v>54848</v>
      </c>
      <c r="AK14" s="6">
        <v>101143</v>
      </c>
      <c r="AL14" s="6">
        <v>107951</v>
      </c>
    </row>
    <row r="15" spans="1:38" x14ac:dyDescent="0.25">
      <c r="A15" s="5" t="s">
        <v>28</v>
      </c>
      <c r="B15" s="5" t="s">
        <v>19</v>
      </c>
      <c r="C15" s="6">
        <v>3070</v>
      </c>
      <c r="D15" s="6">
        <v>3368</v>
      </c>
      <c r="E15" s="6">
        <v>4362</v>
      </c>
      <c r="F15" s="6">
        <v>6220</v>
      </c>
      <c r="G15" s="6">
        <v>6701</v>
      </c>
      <c r="H15" s="6">
        <v>6804</v>
      </c>
      <c r="I15" s="6">
        <v>7938</v>
      </c>
      <c r="J15" s="6">
        <v>51216</v>
      </c>
      <c r="K15" s="6">
        <v>56576</v>
      </c>
      <c r="L15" s="6">
        <v>170461</v>
      </c>
      <c r="M15" s="6">
        <v>273948</v>
      </c>
      <c r="N15" s="6">
        <v>237847</v>
      </c>
      <c r="O15" s="6">
        <v>172114</v>
      </c>
      <c r="P15" s="6">
        <v>192514</v>
      </c>
      <c r="Q15" s="6">
        <v>249633</v>
      </c>
      <c r="R15" s="6">
        <v>165586</v>
      </c>
      <c r="S15" s="6">
        <v>170406</v>
      </c>
      <c r="T15" s="6">
        <v>218751</v>
      </c>
      <c r="U15" s="6">
        <v>257126</v>
      </c>
      <c r="V15" s="6">
        <v>261936</v>
      </c>
      <c r="W15" s="6">
        <v>186718</v>
      </c>
      <c r="X15" s="6">
        <v>396381</v>
      </c>
      <c r="Y15" s="6">
        <v>407945</v>
      </c>
      <c r="Z15" s="6">
        <v>379399</v>
      </c>
      <c r="AA15" s="6">
        <v>375030</v>
      </c>
      <c r="AB15" s="6">
        <v>523745</v>
      </c>
      <c r="AC15" s="6">
        <v>581321</v>
      </c>
      <c r="AD15" s="6">
        <v>407842</v>
      </c>
      <c r="AE15" s="6">
        <v>508221</v>
      </c>
      <c r="AF15" s="6">
        <v>488293</v>
      </c>
      <c r="AG15" s="6">
        <v>408356</v>
      </c>
      <c r="AH15" s="6">
        <v>493781</v>
      </c>
      <c r="AI15" s="6">
        <v>365792</v>
      </c>
      <c r="AJ15" s="6">
        <v>417517</v>
      </c>
      <c r="AK15" s="6">
        <v>332846</v>
      </c>
      <c r="AL15" s="6">
        <v>456454</v>
      </c>
    </row>
    <row r="16" spans="1:38" x14ac:dyDescent="0.25">
      <c r="A16" s="5" t="s">
        <v>29</v>
      </c>
      <c r="B16" s="5" t="s">
        <v>19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13420</v>
      </c>
      <c r="S16" s="6">
        <v>26293</v>
      </c>
      <c r="T16" s="6">
        <v>15062</v>
      </c>
      <c r="U16" s="6">
        <v>33211</v>
      </c>
      <c r="V16" s="6">
        <v>20741</v>
      </c>
      <c r="W16" s="6">
        <v>22199</v>
      </c>
      <c r="X16" s="6">
        <v>62125</v>
      </c>
      <c r="Y16" s="6">
        <v>21978</v>
      </c>
      <c r="Z16" s="6">
        <v>102036</v>
      </c>
      <c r="AA16" s="6">
        <v>202942</v>
      </c>
      <c r="AB16" s="6">
        <v>288033</v>
      </c>
      <c r="AC16" s="6">
        <v>230879</v>
      </c>
      <c r="AD16" s="6">
        <v>179343</v>
      </c>
      <c r="AE16" s="6">
        <v>237373</v>
      </c>
      <c r="AF16" s="6">
        <v>220505</v>
      </c>
      <c r="AG16" s="6">
        <v>175966</v>
      </c>
      <c r="AH16" s="6">
        <v>199982</v>
      </c>
      <c r="AI16" s="6">
        <v>346380</v>
      </c>
      <c r="AJ16" s="6">
        <v>559189</v>
      </c>
      <c r="AK16" s="6">
        <v>392051</v>
      </c>
      <c r="AL16" s="6">
        <v>411567</v>
      </c>
    </row>
    <row r="17" spans="1:27" x14ac:dyDescent="0.2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0.25" customHeight="1" x14ac:dyDescent="0.25">
      <c r="A18" s="3" t="s">
        <v>10</v>
      </c>
    </row>
    <row r="19" spans="1:27" x14ac:dyDescent="0.25">
      <c r="A19" s="2" t="s">
        <v>4</v>
      </c>
      <c r="B19" s="2">
        <v>2011</v>
      </c>
      <c r="C19" s="2">
        <v>2012</v>
      </c>
      <c r="D19" s="2">
        <v>2013</v>
      </c>
      <c r="E19" s="2">
        <v>2014</v>
      </c>
      <c r="F19" s="2">
        <v>2015</v>
      </c>
      <c r="G19" s="2">
        <v>2016</v>
      </c>
      <c r="H19" s="2">
        <v>2017</v>
      </c>
      <c r="I19" s="2">
        <v>2018</v>
      </c>
      <c r="J19" s="2">
        <v>2019</v>
      </c>
    </row>
    <row r="20" spans="1:27" x14ac:dyDescent="0.25">
      <c r="A20" s="2" t="s">
        <v>11</v>
      </c>
      <c r="B20" s="8">
        <f>SUM(C7:F7)/1000000</f>
        <v>1.5200000000000001E-4</v>
      </c>
      <c r="C20" s="8">
        <f>SUM(G7:J7)/1000000</f>
        <v>7.0399999999999998E-4</v>
      </c>
      <c r="D20" s="8">
        <f>SUM(K7:N7)/1000000</f>
        <v>2.2654000000000001E-2</v>
      </c>
      <c r="E20" s="8">
        <f>SUM(O7:R7)/1000000</f>
        <v>2.6571000000000001E-2</v>
      </c>
      <c r="F20" s="8">
        <f>SUM(S7:V7)/1000000</f>
        <v>0.107007</v>
      </c>
      <c r="G20" s="8">
        <f>SUM(W7:Z7)/1000000</f>
        <v>9.6963999999999995E-2</v>
      </c>
      <c r="H20" s="8">
        <f>SUM(AA7:AD7)/1000000</f>
        <v>0.18917</v>
      </c>
      <c r="I20" s="8">
        <f>SUM(AE7:AH7)/1000000</f>
        <v>7.0874000000000006E-2</v>
      </c>
      <c r="J20" s="8">
        <f>SUM(AI7:AL7)/1000000</f>
        <v>2.0749E-2</v>
      </c>
    </row>
    <row r="21" spans="1:27" x14ac:dyDescent="0.25">
      <c r="A21" s="2" t="s">
        <v>12</v>
      </c>
      <c r="B21" s="8">
        <f>SUM(C8:F8,C12:F12)/1000000</f>
        <v>1.9719999999999998E-3</v>
      </c>
      <c r="C21" s="8">
        <f>SUM(G8:J8,G12:J12)/1000000</f>
        <v>8.3299999999999997E-4</v>
      </c>
      <c r="D21" s="8">
        <f>SUM(K8:N8,K12:N12)/1000000</f>
        <v>0.128747</v>
      </c>
      <c r="E21" s="8">
        <f>SUM(O8:R8,O12:R12)/1000000</f>
        <v>0.25673400000000002</v>
      </c>
      <c r="F21" s="8">
        <f>SUM(S8:V8,S12:V12)/1000000</f>
        <v>0.44244299999999998</v>
      </c>
      <c r="G21" s="8">
        <f>SUM(W8:Z8,W12:Z12)/1000000</f>
        <v>1.5225379999999999</v>
      </c>
      <c r="H21" s="8">
        <f>SUM(AA8:AD8,AA12:AD12)/1000000</f>
        <v>0.54627199999999998</v>
      </c>
      <c r="I21" s="8">
        <f>SUM(AE8:AH8,AE12:AH12)/1000000</f>
        <v>1.219395</v>
      </c>
      <c r="J21" s="8">
        <f>SUM(AI8:AL8,AI12:AL12)/1000000</f>
        <v>1.8807160000000001</v>
      </c>
    </row>
    <row r="22" spans="1:27" x14ac:dyDescent="0.25">
      <c r="A22" s="2" t="s">
        <v>13</v>
      </c>
      <c r="B22" s="8">
        <f>SUM(C13:F13)/1000000</f>
        <v>0</v>
      </c>
      <c r="C22" s="8">
        <f>SUM(G13:J13)/1000000</f>
        <v>0</v>
      </c>
      <c r="D22" s="8">
        <f>SUM(K13:N13)/1000000</f>
        <v>5.1096999999999997E-2</v>
      </c>
      <c r="E22" s="8">
        <f>SUM(O13:R13)/1000000</f>
        <v>5.1712000000000001E-2</v>
      </c>
      <c r="F22" s="8">
        <f>SUM(S13:V13)/1000000</f>
        <v>3.4645000000000002E-2</v>
      </c>
      <c r="G22" s="8">
        <f>SUM(W13:Z13)/1000000</f>
        <v>0.107448</v>
      </c>
      <c r="H22" s="8">
        <f>SUM(AA13:AD13)/1000000</f>
        <v>5.5287999999999997E-2</v>
      </c>
      <c r="I22" s="8">
        <f>SUM(AE13:AH13)/1000000</f>
        <v>6.7683999999999994E-2</v>
      </c>
      <c r="J22" s="8">
        <f>SUM(AI13:AL13)/1000000</f>
        <v>0.13428999999999999</v>
      </c>
    </row>
    <row r="23" spans="1:27" x14ac:dyDescent="0.25">
      <c r="A23" s="2" t="s">
        <v>14</v>
      </c>
      <c r="B23" s="8">
        <f>SUM(C9:F9)/1000000</f>
        <v>8.1089999999999999E-3</v>
      </c>
      <c r="C23" s="8">
        <f>SUM(G9:J9)/1000000</f>
        <v>7.7460000000000003E-3</v>
      </c>
      <c r="D23" s="8">
        <f>SUM(K9:N9)/1000000</f>
        <v>8.1099999999999992E-3</v>
      </c>
      <c r="E23" s="8">
        <f>SUM(O9:R9)/1000000</f>
        <v>1.3190000000000001E-3</v>
      </c>
      <c r="F23" s="8">
        <f>SUM(S9:V9)/1000000</f>
        <v>4.2339999999999999E-3</v>
      </c>
      <c r="G23" s="8">
        <f>SUM(W9:Z9)/1000000</f>
        <v>1.4505000000000001E-2</v>
      </c>
      <c r="H23" s="8">
        <f>SUM(AA9:AD9)/1000000</f>
        <v>1.7638999999999998E-2</v>
      </c>
      <c r="I23" s="8">
        <f>SUM(AE9:AH9)/1000000</f>
        <v>1.1424999999999999E-2</v>
      </c>
      <c r="J23" s="8">
        <f>SUM(AI9:AL9)/1000000</f>
        <v>3.5990000000000002E-3</v>
      </c>
    </row>
    <row r="24" spans="1:27" x14ac:dyDescent="0.25">
      <c r="A24" s="2" t="s">
        <v>15</v>
      </c>
      <c r="B24" s="8">
        <f>SUM(C6:F6,C14:F14)/1000000</f>
        <v>0</v>
      </c>
      <c r="C24" s="8">
        <f>SUM(G6:J6,G14:J14)/1000000</f>
        <v>0</v>
      </c>
      <c r="D24" s="8">
        <f>SUM(K6:N6,K14:N14)/1000000</f>
        <v>8.3999999999999995E-5</v>
      </c>
      <c r="E24" s="8">
        <f>SUM(O6:R6,O14:R14)/1000000</f>
        <v>0</v>
      </c>
      <c r="F24" s="8">
        <f>SUM(S6:V6,S14:V14)/1000000</f>
        <v>0</v>
      </c>
      <c r="G24" s="8">
        <f>SUM(W6:Z6,W14:Z14)/1000000</f>
        <v>1.8501E-2</v>
      </c>
      <c r="H24" s="8">
        <f>SUM(AA6:AD6,AA14:AD14)/1000000</f>
        <v>2.14E-3</v>
      </c>
      <c r="I24" s="8">
        <f>SUM(AE6:AH6,AE14:AH14)/1000000</f>
        <v>0.101329</v>
      </c>
      <c r="J24" s="8">
        <f>SUM(AI6:AL6,AI14:AL14)/1000000</f>
        <v>0.34043299999999999</v>
      </c>
    </row>
    <row r="25" spans="1:27" x14ac:dyDescent="0.25">
      <c r="A25" s="2" t="s">
        <v>16</v>
      </c>
      <c r="B25" s="8">
        <f>SUM(C10:F10,C15:F15)/1000000</f>
        <v>9.0263999999999997E-2</v>
      </c>
      <c r="C25" s="8">
        <f>SUM(G10:J10,G15:J15)/1000000</f>
        <v>0.199514</v>
      </c>
      <c r="D25" s="8">
        <f>SUM(K10:N10,K15:N15)/1000000</f>
        <v>1.11144</v>
      </c>
      <c r="E25" s="8">
        <f>SUM(O10:R10,O15:R15)/1000000</f>
        <v>1.1815770000000001</v>
      </c>
      <c r="F25" s="8">
        <f>SUM(S10:V10,S15:V15)/1000000</f>
        <v>1.54518</v>
      </c>
      <c r="G25" s="8">
        <f>SUM(W10:Z10,W15:Z15)/1000000</f>
        <v>1.9867790000000001</v>
      </c>
      <c r="H25" s="8">
        <f>SUM(AA10:AD10,AA15:AD15)/1000000</f>
        <v>2.4729640000000002</v>
      </c>
      <c r="I25" s="8">
        <f>SUM(AE10:AH10,AE15:AH15)/1000000</f>
        <v>2.6724209999999999</v>
      </c>
      <c r="J25" s="8">
        <f>SUM(AI10:AL10,AI15:AL15)/1000000</f>
        <v>2.472407</v>
      </c>
    </row>
    <row r="26" spans="1:27" x14ac:dyDescent="0.25">
      <c r="A26" s="2" t="s">
        <v>17</v>
      </c>
      <c r="B26" s="8">
        <f>SUM(C11:F11,C16:F16)/1000000</f>
        <v>7.9000000000000001E-4</v>
      </c>
      <c r="C26" s="8">
        <f>SUM(G11:J11,G16:J16)/1000000</f>
        <v>1.3209E-2</v>
      </c>
      <c r="D26" s="8">
        <f>SUM(K11:N11,K16:N16)/1000000</f>
        <v>3.4466999999999998E-2</v>
      </c>
      <c r="E26" s="8">
        <f>SUM(O11:R11,O16:R16)/1000000</f>
        <v>4.5066000000000002E-2</v>
      </c>
      <c r="F26" s="8">
        <f>SUM(S11:V11,S16:V16)/1000000</f>
        <v>0.118572</v>
      </c>
      <c r="G26" s="8">
        <f>SUM(W11:Z11,W16:Z16)/1000000</f>
        <v>0.231265</v>
      </c>
      <c r="H26" s="8">
        <f>SUM(AA11:AD11,AA16:AD16)/1000000</f>
        <v>1.0653349999999999</v>
      </c>
      <c r="I26" s="8">
        <f>SUM(AE11:AH11,AE16:AH16)/1000000</f>
        <v>0.94940899999999995</v>
      </c>
      <c r="J26" s="8">
        <f>SUM(AI11:AL11,AI16:AL16)/1000000</f>
        <v>1.7601690000000001</v>
      </c>
    </row>
    <row r="28" spans="1:27" x14ac:dyDescent="0.25">
      <c r="B28" s="9"/>
      <c r="I28" s="10"/>
      <c r="J28" s="10"/>
    </row>
  </sheetData>
  <mergeCells count="9">
    <mergeCell ref="AI4:AL4"/>
    <mergeCell ref="AE4:AH4"/>
    <mergeCell ref="W4:Z4"/>
    <mergeCell ref="AA4:AD4"/>
    <mergeCell ref="C4:F4"/>
    <mergeCell ref="G4:J4"/>
    <mergeCell ref="K4:N4"/>
    <mergeCell ref="O4:R4"/>
    <mergeCell ref="S4:V4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Fig6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d'Esterhazy</dc:creator>
  <cp:lastModifiedBy>d'Esterhazy, Stephen@ARB</cp:lastModifiedBy>
  <dcterms:created xsi:type="dcterms:W3CDTF">2017-08-02T21:32:14Z</dcterms:created>
  <dcterms:modified xsi:type="dcterms:W3CDTF">2020-05-29T23:26:47Z</dcterms:modified>
</cp:coreProperties>
</file>